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oya Apps\0 - دستیار مهندس\Data\فهرست بها\"/>
    </mc:Choice>
  </mc:AlternateContent>
  <bookViews>
    <workbookView xWindow="0" yWindow="0" windowWidth="20480" windowHeight="7170" tabRatio="876"/>
  </bookViews>
  <sheets>
    <sheet name="فهرست فصلها" sheetId="36" r:id="rId1"/>
    <sheet name="Fehrest-Abnye" sheetId="1" r:id="rId2"/>
    <sheet name="اطلاعات پروژه" sheetId="5" r:id="rId3"/>
    <sheet name="خلاصه مالی فصلهای ابنیه" sheetId="2" r:id="rId4"/>
    <sheet name="1" sheetId="3" r:id="rId5"/>
    <sheet name="2" sheetId="6" r:id="rId6"/>
    <sheet name="3" sheetId="7" r:id="rId7"/>
    <sheet name="4" sheetId="10" r:id="rId8"/>
    <sheet name="5" sheetId="11" r:id="rId9"/>
    <sheet name="6" sheetId="12" r:id="rId10"/>
    <sheet name="7" sheetId="13" r:id="rId11"/>
    <sheet name="8" sheetId="14" r:id="rId12"/>
    <sheet name="9" sheetId="15" r:id="rId13"/>
    <sheet name="10" sheetId="16" r:id="rId14"/>
    <sheet name="11" sheetId="17" r:id="rId15"/>
    <sheet name="12" sheetId="18" r:id="rId16"/>
    <sheet name="13" sheetId="19" r:id="rId17"/>
    <sheet name="14" sheetId="20" r:id="rId18"/>
    <sheet name="15" sheetId="21" r:id="rId19"/>
    <sheet name="16" sheetId="22" r:id="rId20"/>
    <sheet name="17" sheetId="23" r:id="rId21"/>
    <sheet name="18" sheetId="24" r:id="rId22"/>
    <sheet name="19" sheetId="25" r:id="rId23"/>
    <sheet name="20" sheetId="26" r:id="rId24"/>
    <sheet name="21" sheetId="27" r:id="rId25"/>
    <sheet name="22" sheetId="28" r:id="rId26"/>
    <sheet name="23" sheetId="29" r:id="rId27"/>
    <sheet name="24" sheetId="30" r:id="rId28"/>
    <sheet name="25" sheetId="31" r:id="rId29"/>
    <sheet name="26" sheetId="32" r:id="rId30"/>
    <sheet name="27" sheetId="33" r:id="rId31"/>
    <sheet name="28" sheetId="35" r:id="rId32"/>
    <sheet name="29" sheetId="34" r:id="rId33"/>
  </sheets>
  <definedNames>
    <definedName name="ABNYEH" localSheetId="1">'Fehrest-Abnye'!$A$3:$E$1169</definedName>
  </definedNames>
  <calcPr calcId="162913"/>
</workbook>
</file>

<file path=xl/calcChain.xml><?xml version="1.0" encoding="utf-8"?>
<calcChain xmlns="http://schemas.openxmlformats.org/spreadsheetml/2006/main">
  <c r="J8" i="34" l="1"/>
  <c r="J9" i="34"/>
  <c r="J10" i="34"/>
  <c r="J11" i="34"/>
  <c r="J12" i="34"/>
  <c r="J7" i="34"/>
  <c r="J8" i="35"/>
  <c r="J9" i="35"/>
  <c r="J10" i="35"/>
  <c r="J11" i="35"/>
  <c r="J12" i="35"/>
  <c r="J13" i="35"/>
  <c r="J14" i="35"/>
  <c r="J15" i="35"/>
  <c r="J7" i="35"/>
  <c r="J8" i="33"/>
  <c r="J9" i="33"/>
  <c r="J10" i="33"/>
  <c r="J11" i="33"/>
  <c r="J12" i="33"/>
  <c r="J13" i="33"/>
  <c r="J14" i="33"/>
  <c r="J7" i="33"/>
  <c r="J8" i="32"/>
  <c r="J9" i="32"/>
  <c r="J10" i="32"/>
  <c r="J11" i="32"/>
  <c r="J12" i="32"/>
  <c r="J13" i="32"/>
  <c r="J14" i="32"/>
  <c r="J7" i="32"/>
  <c r="J8" i="31"/>
  <c r="J9" i="31"/>
  <c r="J10" i="31"/>
  <c r="J11" i="31"/>
  <c r="J12" i="31"/>
  <c r="J13" i="31"/>
  <c r="J14" i="31"/>
  <c r="J15" i="31"/>
  <c r="J16" i="31"/>
  <c r="J17" i="31"/>
  <c r="J18" i="31"/>
  <c r="J7" i="31"/>
  <c r="J8" i="30"/>
  <c r="J9" i="30"/>
  <c r="J10" i="30"/>
  <c r="J11" i="30"/>
  <c r="J12" i="30"/>
  <c r="J13" i="30"/>
  <c r="J14" i="30"/>
  <c r="J15" i="30"/>
  <c r="J16" i="30"/>
  <c r="J17" i="30"/>
  <c r="J18" i="30"/>
  <c r="J7" i="30"/>
  <c r="J8" i="29"/>
  <c r="J9" i="29"/>
  <c r="J10" i="29"/>
  <c r="J11" i="29"/>
  <c r="J12" i="29"/>
  <c r="J13" i="29"/>
  <c r="J14" i="29"/>
  <c r="J15" i="29"/>
  <c r="J16" i="29"/>
  <c r="J17" i="29"/>
  <c r="J18" i="29"/>
  <c r="J7" i="29"/>
  <c r="J8" i="28"/>
  <c r="J9" i="28"/>
  <c r="J10" i="28"/>
  <c r="J11" i="28"/>
  <c r="J12" i="28"/>
  <c r="J13" i="28"/>
  <c r="J14" i="28"/>
  <c r="J15" i="28"/>
  <c r="J16" i="28"/>
  <c r="J17" i="28"/>
  <c r="J18" i="28"/>
  <c r="J7" i="28"/>
  <c r="J8" i="27"/>
  <c r="J9" i="27"/>
  <c r="J10" i="27"/>
  <c r="J11" i="27"/>
  <c r="J12" i="27"/>
  <c r="J13" i="27"/>
  <c r="J14" i="27"/>
  <c r="J15" i="27"/>
  <c r="J16" i="27"/>
  <c r="J17" i="27"/>
  <c r="J18" i="27"/>
  <c r="J7" i="27"/>
  <c r="J8" i="26"/>
  <c r="J9" i="26"/>
  <c r="J10" i="26"/>
  <c r="J11" i="26"/>
  <c r="J12" i="26"/>
  <c r="J13" i="26"/>
  <c r="J14" i="26"/>
  <c r="J15" i="26"/>
  <c r="J16" i="26"/>
  <c r="J17" i="26"/>
  <c r="J18" i="26"/>
  <c r="J7" i="26"/>
  <c r="J8" i="25"/>
  <c r="J9" i="25"/>
  <c r="J10" i="25"/>
  <c r="J11" i="25"/>
  <c r="J12" i="25"/>
  <c r="J13" i="25"/>
  <c r="J14" i="25"/>
  <c r="J15" i="25"/>
  <c r="J16" i="25"/>
  <c r="J17" i="25"/>
  <c r="J18" i="25"/>
  <c r="J7" i="25"/>
  <c r="J8" i="24"/>
  <c r="J9" i="24"/>
  <c r="J10" i="24"/>
  <c r="J11" i="24"/>
  <c r="J12" i="24"/>
  <c r="J13" i="24"/>
  <c r="J14" i="24"/>
  <c r="J15" i="24"/>
  <c r="J16" i="24"/>
  <c r="J17" i="24"/>
  <c r="J18" i="24"/>
  <c r="J7" i="24"/>
  <c r="J8" i="23"/>
  <c r="J9" i="23"/>
  <c r="J10" i="23"/>
  <c r="J11" i="23"/>
  <c r="J12" i="23"/>
  <c r="J13" i="23"/>
  <c r="J14" i="23"/>
  <c r="J15" i="23"/>
  <c r="J16" i="23"/>
  <c r="J17" i="23"/>
  <c r="J18" i="23"/>
  <c r="J7" i="23"/>
  <c r="J8" i="22"/>
  <c r="J9" i="22"/>
  <c r="J10" i="22"/>
  <c r="J11" i="22"/>
  <c r="J12" i="22"/>
  <c r="J13" i="22"/>
  <c r="J14" i="22"/>
  <c r="J15" i="22"/>
  <c r="J16" i="22"/>
  <c r="J17" i="22"/>
  <c r="J18" i="22"/>
  <c r="J7" i="22"/>
  <c r="J8" i="21"/>
  <c r="J9" i="21"/>
  <c r="J10" i="21"/>
  <c r="J11" i="21"/>
  <c r="J12" i="21"/>
  <c r="J13" i="21"/>
  <c r="J14" i="21"/>
  <c r="J15" i="21"/>
  <c r="J16" i="21"/>
  <c r="J17" i="21"/>
  <c r="J18" i="21"/>
  <c r="J7" i="21"/>
  <c r="J8" i="20"/>
  <c r="J9" i="20"/>
  <c r="J10" i="20"/>
  <c r="J11" i="20"/>
  <c r="J12" i="20"/>
  <c r="J13" i="20"/>
  <c r="J14" i="20"/>
  <c r="J15" i="20"/>
  <c r="J16" i="20"/>
  <c r="J17" i="20"/>
  <c r="J18" i="20"/>
  <c r="J7" i="20"/>
  <c r="J8" i="19"/>
  <c r="J9" i="19"/>
  <c r="J10" i="19"/>
  <c r="J11" i="19"/>
  <c r="J12" i="19"/>
  <c r="J13" i="19"/>
  <c r="J14" i="19"/>
  <c r="J15" i="19"/>
  <c r="J16" i="19"/>
  <c r="J17" i="19"/>
  <c r="J18" i="19"/>
  <c r="J7" i="19"/>
  <c r="J8" i="18"/>
  <c r="J9" i="18"/>
  <c r="J10" i="18"/>
  <c r="J11" i="18"/>
  <c r="J12" i="18"/>
  <c r="J13" i="18"/>
  <c r="J14" i="18"/>
  <c r="J15" i="18"/>
  <c r="J16" i="18"/>
  <c r="J17" i="18"/>
  <c r="J18" i="18"/>
  <c r="J7" i="18"/>
  <c r="J8" i="17"/>
  <c r="J9" i="17"/>
  <c r="J10" i="17"/>
  <c r="J11" i="17"/>
  <c r="J12" i="17"/>
  <c r="J13" i="17"/>
  <c r="J14" i="17"/>
  <c r="J15" i="17"/>
  <c r="J16" i="17"/>
  <c r="J17" i="17"/>
  <c r="J18" i="17"/>
  <c r="J7" i="17"/>
  <c r="J8" i="16"/>
  <c r="J9" i="16"/>
  <c r="J10" i="16"/>
  <c r="J11" i="16"/>
  <c r="J12" i="16"/>
  <c r="J13" i="16"/>
  <c r="J14" i="16"/>
  <c r="J15" i="16"/>
  <c r="J16" i="16"/>
  <c r="J17" i="16"/>
  <c r="J18" i="16"/>
  <c r="J7" i="16"/>
  <c r="J8" i="15"/>
  <c r="J9" i="15"/>
  <c r="J10" i="15"/>
  <c r="J11" i="15"/>
  <c r="J12" i="15"/>
  <c r="J13" i="15"/>
  <c r="J14" i="15"/>
  <c r="J15" i="15"/>
  <c r="J16" i="15"/>
  <c r="J17" i="15"/>
  <c r="J18" i="15"/>
  <c r="J7" i="15"/>
  <c r="J8" i="14"/>
  <c r="J9" i="14"/>
  <c r="J10" i="14"/>
  <c r="J11" i="14"/>
  <c r="J12" i="14"/>
  <c r="J13" i="14"/>
  <c r="J14" i="14"/>
  <c r="J15" i="14"/>
  <c r="J16" i="14"/>
  <c r="J17" i="14"/>
  <c r="J18" i="14"/>
  <c r="J7" i="14"/>
  <c r="J8" i="12"/>
  <c r="J9" i="12"/>
  <c r="J10" i="12"/>
  <c r="J11" i="12"/>
  <c r="J12" i="12"/>
  <c r="J13" i="12"/>
  <c r="J14" i="12"/>
  <c r="J15" i="12"/>
  <c r="J16" i="12"/>
  <c r="J17" i="12"/>
  <c r="J18" i="12"/>
  <c r="J7" i="12"/>
  <c r="J8" i="11"/>
  <c r="J9" i="11"/>
  <c r="J10" i="11"/>
  <c r="J11" i="11"/>
  <c r="J12" i="11"/>
  <c r="J13" i="11"/>
  <c r="J14" i="11"/>
  <c r="J15" i="11"/>
  <c r="J16" i="11"/>
  <c r="J17" i="11"/>
  <c r="J18" i="11"/>
  <c r="J7" i="11"/>
  <c r="J8" i="10"/>
  <c r="J9" i="10"/>
  <c r="J10" i="10"/>
  <c r="J11" i="10"/>
  <c r="J12" i="10"/>
  <c r="J13" i="10"/>
  <c r="J14" i="10"/>
  <c r="J15" i="10"/>
  <c r="J16" i="10"/>
  <c r="J17" i="10"/>
  <c r="J18" i="10"/>
  <c r="J7" i="10"/>
  <c r="J8" i="7"/>
  <c r="J9" i="7"/>
  <c r="J10" i="7"/>
  <c r="J11" i="7"/>
  <c r="J12" i="7"/>
  <c r="J13" i="7"/>
  <c r="J14" i="7"/>
  <c r="J15" i="7"/>
  <c r="J16" i="7"/>
  <c r="J17" i="7"/>
  <c r="J18" i="7"/>
  <c r="J7" i="7"/>
  <c r="J8" i="6"/>
  <c r="J9" i="6"/>
  <c r="J10" i="6"/>
  <c r="J11" i="6"/>
  <c r="J12" i="6"/>
  <c r="J13" i="6"/>
  <c r="J14" i="6"/>
  <c r="J15" i="6"/>
  <c r="J16" i="6"/>
  <c r="J17" i="6"/>
  <c r="J18" i="6"/>
  <c r="J7" i="6"/>
  <c r="J8" i="3"/>
  <c r="J9" i="3"/>
  <c r="J10" i="3"/>
  <c r="J11" i="3"/>
  <c r="J12" i="3"/>
  <c r="J13" i="3"/>
  <c r="J14" i="3"/>
  <c r="J15" i="3"/>
  <c r="J16" i="3"/>
  <c r="J17" i="3"/>
  <c r="J18" i="3"/>
  <c r="J7" i="3"/>
  <c r="J12" i="13"/>
  <c r="J13" i="13"/>
  <c r="J14" i="13"/>
  <c r="J15" i="13"/>
  <c r="J16" i="13"/>
  <c r="J17" i="13"/>
  <c r="J18" i="13"/>
  <c r="J7" i="13"/>
  <c r="J8" i="13"/>
  <c r="J9" i="13"/>
  <c r="J10" i="13"/>
  <c r="J11" i="13"/>
  <c r="D13" i="5"/>
  <c r="A4" i="34"/>
  <c r="A4" i="35"/>
  <c r="A4" i="33"/>
  <c r="A4" i="32"/>
  <c r="I15" i="35"/>
  <c r="H15" i="35"/>
  <c r="B15" i="35"/>
  <c r="I14" i="35"/>
  <c r="H14" i="35"/>
  <c r="B14" i="35"/>
  <c r="I13" i="35"/>
  <c r="H13" i="35"/>
  <c r="B13" i="35"/>
  <c r="I12" i="35"/>
  <c r="H12" i="35"/>
  <c r="B12" i="35"/>
  <c r="I11" i="35"/>
  <c r="H11" i="35"/>
  <c r="B11" i="35"/>
  <c r="I10" i="35"/>
  <c r="H10" i="35"/>
  <c r="B10" i="35"/>
  <c r="I9" i="35"/>
  <c r="H9" i="35"/>
  <c r="B9" i="35"/>
  <c r="I8" i="35"/>
  <c r="H8" i="35"/>
  <c r="B8" i="35"/>
  <c r="I7" i="35"/>
  <c r="H7" i="35"/>
  <c r="B7" i="35"/>
  <c r="F3" i="35"/>
  <c r="B3" i="35"/>
  <c r="F2" i="35"/>
  <c r="B2" i="35"/>
  <c r="I12" i="34"/>
  <c r="H12" i="34"/>
  <c r="B12" i="34"/>
  <c r="I11" i="34"/>
  <c r="H11" i="34"/>
  <c r="B11" i="34"/>
  <c r="I10" i="34"/>
  <c r="H10" i="34"/>
  <c r="B10" i="34"/>
  <c r="I9" i="34"/>
  <c r="H9" i="34"/>
  <c r="B9" i="34"/>
  <c r="I8" i="34"/>
  <c r="H8" i="34"/>
  <c r="B8" i="34"/>
  <c r="I7" i="34"/>
  <c r="H7" i="34"/>
  <c r="B7" i="34"/>
  <c r="F3" i="34"/>
  <c r="B3" i="34"/>
  <c r="F2" i="34"/>
  <c r="B2" i="34"/>
  <c r="I14" i="33"/>
  <c r="H14" i="33"/>
  <c r="B14" i="33"/>
  <c r="I13" i="33"/>
  <c r="H13" i="33"/>
  <c r="B13" i="33"/>
  <c r="I12" i="33"/>
  <c r="H12" i="33"/>
  <c r="B12" i="33"/>
  <c r="I11" i="33"/>
  <c r="H11" i="33"/>
  <c r="B11" i="33"/>
  <c r="I10" i="33"/>
  <c r="H10" i="33"/>
  <c r="B10" i="33"/>
  <c r="I9" i="33"/>
  <c r="H9" i="33"/>
  <c r="B9" i="33"/>
  <c r="I8" i="33"/>
  <c r="H8" i="33"/>
  <c r="B8" i="33"/>
  <c r="I7" i="33"/>
  <c r="H7" i="33"/>
  <c r="B7" i="33"/>
  <c r="F3" i="33"/>
  <c r="B3" i="33"/>
  <c r="F2" i="33"/>
  <c r="B2" i="33"/>
  <c r="I14" i="32"/>
  <c r="H14" i="32"/>
  <c r="B14" i="32"/>
  <c r="I13" i="32"/>
  <c r="H13" i="32"/>
  <c r="B13" i="32"/>
  <c r="I12" i="32"/>
  <c r="H12" i="32"/>
  <c r="B12" i="32"/>
  <c r="I11" i="32"/>
  <c r="K11" i="32" s="1"/>
  <c r="H11" i="32"/>
  <c r="B11" i="32"/>
  <c r="I10" i="32"/>
  <c r="H10" i="32"/>
  <c r="B10" i="32"/>
  <c r="I9" i="32"/>
  <c r="H9" i="32"/>
  <c r="B9" i="32"/>
  <c r="I8" i="32"/>
  <c r="H8" i="32"/>
  <c r="B8" i="32"/>
  <c r="I7" i="32"/>
  <c r="H7" i="32"/>
  <c r="B7" i="32"/>
  <c r="F3" i="32"/>
  <c r="B3" i="32"/>
  <c r="F2" i="32"/>
  <c r="B2" i="32"/>
  <c r="A4" i="31"/>
  <c r="A4" i="30"/>
  <c r="A4" i="29"/>
  <c r="A4" i="28"/>
  <c r="A4" i="27"/>
  <c r="I18" i="31"/>
  <c r="K18" i="31" s="1"/>
  <c r="H18" i="31"/>
  <c r="B18" i="31"/>
  <c r="I17" i="31"/>
  <c r="H17" i="31"/>
  <c r="B17" i="31"/>
  <c r="I16" i="31"/>
  <c r="H16" i="31"/>
  <c r="B16" i="31"/>
  <c r="I15" i="31"/>
  <c r="H15" i="31"/>
  <c r="B15" i="31"/>
  <c r="I14" i="31"/>
  <c r="H14" i="31"/>
  <c r="B14" i="31"/>
  <c r="I13" i="31"/>
  <c r="H13" i="31"/>
  <c r="B13" i="31"/>
  <c r="I12" i="31"/>
  <c r="H12" i="31"/>
  <c r="B12" i="31"/>
  <c r="I11" i="31"/>
  <c r="H11" i="31"/>
  <c r="B11" i="31"/>
  <c r="I10" i="31"/>
  <c r="K10" i="31" s="1"/>
  <c r="H10" i="31"/>
  <c r="B10" i="31"/>
  <c r="I9" i="31"/>
  <c r="H9" i="31"/>
  <c r="B9" i="31"/>
  <c r="I8" i="31"/>
  <c r="H8" i="31"/>
  <c r="B8" i="31"/>
  <c r="I7" i="31"/>
  <c r="H7" i="31"/>
  <c r="B7" i="31"/>
  <c r="F3" i="31"/>
  <c r="B3" i="31"/>
  <c r="F2" i="31"/>
  <c r="B2" i="31"/>
  <c r="I18" i="30"/>
  <c r="H18" i="30"/>
  <c r="B18" i="30"/>
  <c r="I17" i="30"/>
  <c r="H17" i="30"/>
  <c r="B17" i="30"/>
  <c r="I16" i="30"/>
  <c r="H16" i="30"/>
  <c r="B16" i="30"/>
  <c r="I15" i="30"/>
  <c r="K15" i="30" s="1"/>
  <c r="H15" i="30"/>
  <c r="B15" i="30"/>
  <c r="I14" i="30"/>
  <c r="H14" i="30"/>
  <c r="B14" i="30"/>
  <c r="I13" i="30"/>
  <c r="H13" i="30"/>
  <c r="B13" i="30"/>
  <c r="I12" i="30"/>
  <c r="H12" i="30"/>
  <c r="B12" i="30"/>
  <c r="I11" i="30"/>
  <c r="H11" i="30"/>
  <c r="B11" i="30"/>
  <c r="I10" i="30"/>
  <c r="K10" i="30" s="1"/>
  <c r="H10" i="30"/>
  <c r="B10" i="30"/>
  <c r="I9" i="30"/>
  <c r="H9" i="30"/>
  <c r="B9" i="30"/>
  <c r="I8" i="30"/>
  <c r="H8" i="30"/>
  <c r="B8" i="30"/>
  <c r="I7" i="30"/>
  <c r="K7" i="30" s="1"/>
  <c r="H7" i="30"/>
  <c r="B7" i="30"/>
  <c r="F3" i="30"/>
  <c r="B3" i="30"/>
  <c r="F2" i="30"/>
  <c r="B2" i="30"/>
  <c r="I18" i="29"/>
  <c r="H18" i="29"/>
  <c r="B18" i="29"/>
  <c r="I17" i="29"/>
  <c r="H17" i="29"/>
  <c r="B17" i="29"/>
  <c r="I16" i="29"/>
  <c r="H16" i="29"/>
  <c r="B16" i="29"/>
  <c r="I15" i="29"/>
  <c r="H15" i="29"/>
  <c r="B15" i="29"/>
  <c r="I14" i="29"/>
  <c r="H14" i="29"/>
  <c r="B14" i="29"/>
  <c r="I13" i="29"/>
  <c r="H13" i="29"/>
  <c r="B13" i="29"/>
  <c r="I12" i="29"/>
  <c r="H12" i="29"/>
  <c r="B12" i="29"/>
  <c r="I11" i="29"/>
  <c r="H11" i="29"/>
  <c r="B11" i="29"/>
  <c r="I10" i="29"/>
  <c r="H10" i="29"/>
  <c r="B10" i="29"/>
  <c r="I9" i="29"/>
  <c r="H9" i="29"/>
  <c r="B9" i="29"/>
  <c r="I8" i="29"/>
  <c r="H8" i="29"/>
  <c r="B8" i="29"/>
  <c r="I7" i="29"/>
  <c r="H7" i="29"/>
  <c r="B7" i="29"/>
  <c r="F3" i="29"/>
  <c r="B3" i="29"/>
  <c r="F2" i="29"/>
  <c r="B2" i="29"/>
  <c r="I18" i="28"/>
  <c r="K18" i="28" s="1"/>
  <c r="H18" i="28"/>
  <c r="B18" i="28"/>
  <c r="I17" i="28"/>
  <c r="H17" i="28"/>
  <c r="B17" i="28"/>
  <c r="I16" i="28"/>
  <c r="H16" i="28"/>
  <c r="B16" i="28"/>
  <c r="I15" i="28"/>
  <c r="H15" i="28"/>
  <c r="B15" i="28"/>
  <c r="I14" i="28"/>
  <c r="K14" i="28" s="1"/>
  <c r="H14" i="28"/>
  <c r="B14" i="28"/>
  <c r="I13" i="28"/>
  <c r="H13" i="28"/>
  <c r="B13" i="28"/>
  <c r="I12" i="28"/>
  <c r="H12" i="28"/>
  <c r="B12" i="28"/>
  <c r="I11" i="28"/>
  <c r="K11" i="28" s="1"/>
  <c r="H11" i="28"/>
  <c r="B11" i="28"/>
  <c r="I10" i="28"/>
  <c r="K10" i="28" s="1"/>
  <c r="H10" i="28"/>
  <c r="B10" i="28"/>
  <c r="I9" i="28"/>
  <c r="H9" i="28"/>
  <c r="B9" i="28"/>
  <c r="I8" i="28"/>
  <c r="H8" i="28"/>
  <c r="B8" i="28"/>
  <c r="I7" i="28"/>
  <c r="H7" i="28"/>
  <c r="B7" i="28"/>
  <c r="F3" i="28"/>
  <c r="B3" i="28"/>
  <c r="F2" i="28"/>
  <c r="B2" i="28"/>
  <c r="I18" i="27"/>
  <c r="H18" i="27"/>
  <c r="B18" i="27"/>
  <c r="I17" i="27"/>
  <c r="H17" i="27"/>
  <c r="B17" i="27"/>
  <c r="I16" i="27"/>
  <c r="H16" i="27"/>
  <c r="B16" i="27"/>
  <c r="I15" i="27"/>
  <c r="K15" i="27" s="1"/>
  <c r="H15" i="27"/>
  <c r="B15" i="27"/>
  <c r="I14" i="27"/>
  <c r="H14" i="27"/>
  <c r="B14" i="27"/>
  <c r="I13" i="27"/>
  <c r="H13" i="27"/>
  <c r="B13" i="27"/>
  <c r="I12" i="27"/>
  <c r="H12" i="27"/>
  <c r="B12" i="27"/>
  <c r="I11" i="27"/>
  <c r="K11" i="27" s="1"/>
  <c r="H11" i="27"/>
  <c r="B11" i="27"/>
  <c r="I10" i="27"/>
  <c r="H10" i="27"/>
  <c r="B10" i="27"/>
  <c r="I9" i="27"/>
  <c r="H9" i="27"/>
  <c r="B9" i="27"/>
  <c r="I8" i="27"/>
  <c r="H8" i="27"/>
  <c r="B8" i="27"/>
  <c r="I7" i="27"/>
  <c r="H7" i="27"/>
  <c r="B7" i="27"/>
  <c r="F3" i="27"/>
  <c r="B3" i="27"/>
  <c r="F2" i="27"/>
  <c r="B2" i="27"/>
  <c r="A4" i="26"/>
  <c r="A4" i="25"/>
  <c r="A4" i="24"/>
  <c r="A4" i="23"/>
  <c r="A4" i="22"/>
  <c r="A4" i="21"/>
  <c r="A4" i="20"/>
  <c r="A4" i="19"/>
  <c r="A4" i="18"/>
  <c r="A4" i="17"/>
  <c r="I18" i="26"/>
  <c r="H18" i="26"/>
  <c r="B18" i="26"/>
  <c r="I17" i="26"/>
  <c r="H17" i="26"/>
  <c r="B17" i="26"/>
  <c r="I16" i="26"/>
  <c r="H16" i="26"/>
  <c r="B16" i="26"/>
  <c r="I15" i="26"/>
  <c r="K15" i="26" s="1"/>
  <c r="H15" i="26"/>
  <c r="B15" i="26"/>
  <c r="I14" i="26"/>
  <c r="H14" i="26"/>
  <c r="B14" i="26"/>
  <c r="I13" i="26"/>
  <c r="H13" i="26"/>
  <c r="B13" i="26"/>
  <c r="I12" i="26"/>
  <c r="H12" i="26"/>
  <c r="B12" i="26"/>
  <c r="I11" i="26"/>
  <c r="H11" i="26"/>
  <c r="B11" i="26"/>
  <c r="I10" i="26"/>
  <c r="H10" i="26"/>
  <c r="B10" i="26"/>
  <c r="I9" i="26"/>
  <c r="H9" i="26"/>
  <c r="B9" i="26"/>
  <c r="I8" i="26"/>
  <c r="H8" i="26"/>
  <c r="B8" i="26"/>
  <c r="I7" i="26"/>
  <c r="H7" i="26"/>
  <c r="B7" i="26"/>
  <c r="F3" i="26"/>
  <c r="B3" i="26"/>
  <c r="F2" i="26"/>
  <c r="B2" i="26"/>
  <c r="I18" i="25"/>
  <c r="H18" i="25"/>
  <c r="B18" i="25"/>
  <c r="I17" i="25"/>
  <c r="H17" i="25"/>
  <c r="B17" i="25"/>
  <c r="I16" i="25"/>
  <c r="H16" i="25"/>
  <c r="B16" i="25"/>
  <c r="I15" i="25"/>
  <c r="H15" i="25"/>
  <c r="B15" i="25"/>
  <c r="I14" i="25"/>
  <c r="H14" i="25"/>
  <c r="B14" i="25"/>
  <c r="I13" i="25"/>
  <c r="H13" i="25"/>
  <c r="B13" i="25"/>
  <c r="I12" i="25"/>
  <c r="H12" i="25"/>
  <c r="B12" i="25"/>
  <c r="I11" i="25"/>
  <c r="H11" i="25"/>
  <c r="B11" i="25"/>
  <c r="I10" i="25"/>
  <c r="H10" i="25"/>
  <c r="B10" i="25"/>
  <c r="I9" i="25"/>
  <c r="H9" i="25"/>
  <c r="B9" i="25"/>
  <c r="I8" i="25"/>
  <c r="H8" i="25"/>
  <c r="B8" i="25"/>
  <c r="I7" i="25"/>
  <c r="H7" i="25"/>
  <c r="B7" i="25"/>
  <c r="F3" i="25"/>
  <c r="B3" i="25"/>
  <c r="F2" i="25"/>
  <c r="B2" i="25"/>
  <c r="I18" i="24"/>
  <c r="H18" i="24"/>
  <c r="B18" i="24"/>
  <c r="I17" i="24"/>
  <c r="H17" i="24"/>
  <c r="B17" i="24"/>
  <c r="I16" i="24"/>
  <c r="H16" i="24"/>
  <c r="B16" i="24"/>
  <c r="I15" i="24"/>
  <c r="K15" i="24" s="1"/>
  <c r="H15" i="24"/>
  <c r="B15" i="24"/>
  <c r="I14" i="24"/>
  <c r="H14" i="24"/>
  <c r="B14" i="24"/>
  <c r="I13" i="24"/>
  <c r="K13" i="24" s="1"/>
  <c r="H13" i="24"/>
  <c r="B13" i="24"/>
  <c r="I12" i="24"/>
  <c r="H12" i="24"/>
  <c r="B12" i="24"/>
  <c r="I11" i="24"/>
  <c r="K11" i="24" s="1"/>
  <c r="H11" i="24"/>
  <c r="B11" i="24"/>
  <c r="I10" i="24"/>
  <c r="H10" i="24"/>
  <c r="B10" i="24"/>
  <c r="I9" i="24"/>
  <c r="H9" i="24"/>
  <c r="B9" i="24"/>
  <c r="I8" i="24"/>
  <c r="H8" i="24"/>
  <c r="B8" i="24"/>
  <c r="I7" i="24"/>
  <c r="K7" i="24" s="1"/>
  <c r="H7" i="24"/>
  <c r="B7" i="24"/>
  <c r="F3" i="24"/>
  <c r="B3" i="24"/>
  <c r="F2" i="24"/>
  <c r="B2" i="24"/>
  <c r="I18" i="23"/>
  <c r="H18" i="23"/>
  <c r="B18" i="23"/>
  <c r="I17" i="23"/>
  <c r="H17" i="23"/>
  <c r="B17" i="23"/>
  <c r="I16" i="23"/>
  <c r="H16" i="23"/>
  <c r="B16" i="23"/>
  <c r="I15" i="23"/>
  <c r="H15" i="23"/>
  <c r="B15" i="23"/>
  <c r="I14" i="23"/>
  <c r="H14" i="23"/>
  <c r="B14" i="23"/>
  <c r="I13" i="23"/>
  <c r="H13" i="23"/>
  <c r="B13" i="23"/>
  <c r="I12" i="23"/>
  <c r="H12" i="23"/>
  <c r="B12" i="23"/>
  <c r="I11" i="23"/>
  <c r="H11" i="23"/>
  <c r="B11" i="23"/>
  <c r="I10" i="23"/>
  <c r="H10" i="23"/>
  <c r="B10" i="23"/>
  <c r="I9" i="23"/>
  <c r="H9" i="23"/>
  <c r="B9" i="23"/>
  <c r="I8" i="23"/>
  <c r="H8" i="23"/>
  <c r="B8" i="23"/>
  <c r="I7" i="23"/>
  <c r="H7" i="23"/>
  <c r="B7" i="23"/>
  <c r="F3" i="23"/>
  <c r="B3" i="23"/>
  <c r="F2" i="23"/>
  <c r="B2" i="23"/>
  <c r="I18" i="22"/>
  <c r="H18" i="22"/>
  <c r="B18" i="22"/>
  <c r="I17" i="22"/>
  <c r="H17" i="22"/>
  <c r="B17" i="22"/>
  <c r="I16" i="22"/>
  <c r="H16" i="22"/>
  <c r="B16" i="22"/>
  <c r="I15" i="22"/>
  <c r="H15" i="22"/>
  <c r="B15" i="22"/>
  <c r="I14" i="22"/>
  <c r="H14" i="22"/>
  <c r="B14" i="22"/>
  <c r="I13" i="22"/>
  <c r="H13" i="22"/>
  <c r="B13" i="22"/>
  <c r="I12" i="22"/>
  <c r="H12" i="22"/>
  <c r="B12" i="22"/>
  <c r="I11" i="22"/>
  <c r="K11" i="22" s="1"/>
  <c r="H11" i="22"/>
  <c r="B11" i="22"/>
  <c r="I10" i="22"/>
  <c r="H10" i="22"/>
  <c r="B10" i="22"/>
  <c r="I9" i="22"/>
  <c r="H9" i="22"/>
  <c r="B9" i="22"/>
  <c r="I8" i="22"/>
  <c r="H8" i="22"/>
  <c r="B8" i="22"/>
  <c r="I7" i="22"/>
  <c r="H7" i="22"/>
  <c r="B7" i="22"/>
  <c r="F3" i="22"/>
  <c r="B3" i="22"/>
  <c r="F2" i="22"/>
  <c r="B2" i="22"/>
  <c r="I18" i="21"/>
  <c r="K18" i="21" s="1"/>
  <c r="H18" i="21"/>
  <c r="B18" i="21"/>
  <c r="I17" i="21"/>
  <c r="H17" i="21"/>
  <c r="B17" i="21"/>
  <c r="I16" i="21"/>
  <c r="H16" i="21"/>
  <c r="B16" i="21"/>
  <c r="I15" i="21"/>
  <c r="H15" i="21"/>
  <c r="B15" i="21"/>
  <c r="I14" i="21"/>
  <c r="H14" i="21"/>
  <c r="B14" i="21"/>
  <c r="I13" i="21"/>
  <c r="H13" i="21"/>
  <c r="B13" i="21"/>
  <c r="I12" i="21"/>
  <c r="H12" i="21"/>
  <c r="B12" i="21"/>
  <c r="I11" i="21"/>
  <c r="H11" i="21"/>
  <c r="B11" i="21"/>
  <c r="I10" i="21"/>
  <c r="H10" i="21"/>
  <c r="B10" i="21"/>
  <c r="I9" i="21"/>
  <c r="H9" i="21"/>
  <c r="B9" i="21"/>
  <c r="I8" i="21"/>
  <c r="H8" i="21"/>
  <c r="B8" i="21"/>
  <c r="I7" i="21"/>
  <c r="H7" i="21"/>
  <c r="B7" i="21"/>
  <c r="F3" i="21"/>
  <c r="B3" i="21"/>
  <c r="F2" i="21"/>
  <c r="B2" i="21"/>
  <c r="I18" i="20"/>
  <c r="H18" i="20"/>
  <c r="B18" i="20"/>
  <c r="I17" i="20"/>
  <c r="K17" i="20" s="1"/>
  <c r="H17" i="20"/>
  <c r="B17" i="20"/>
  <c r="I16" i="20"/>
  <c r="H16" i="20"/>
  <c r="B16" i="20"/>
  <c r="I15" i="20"/>
  <c r="H15" i="20"/>
  <c r="B15" i="20"/>
  <c r="I14" i="20"/>
  <c r="K14" i="20" s="1"/>
  <c r="H14" i="20"/>
  <c r="B14" i="20"/>
  <c r="I13" i="20"/>
  <c r="H13" i="20"/>
  <c r="B13" i="20"/>
  <c r="I12" i="20"/>
  <c r="H12" i="20"/>
  <c r="B12" i="20"/>
  <c r="I11" i="20"/>
  <c r="H11" i="20"/>
  <c r="B11" i="20"/>
  <c r="I10" i="20"/>
  <c r="K10" i="20" s="1"/>
  <c r="H10" i="20"/>
  <c r="B10" i="20"/>
  <c r="I9" i="20"/>
  <c r="H9" i="20"/>
  <c r="B9" i="20"/>
  <c r="I8" i="20"/>
  <c r="H8" i="20"/>
  <c r="B8" i="20"/>
  <c r="I7" i="20"/>
  <c r="H7" i="20"/>
  <c r="B7" i="20"/>
  <c r="F3" i="20"/>
  <c r="B3" i="20"/>
  <c r="F2" i="20"/>
  <c r="B2" i="20"/>
  <c r="I18" i="19"/>
  <c r="H18" i="19"/>
  <c r="B18" i="19"/>
  <c r="I17" i="19"/>
  <c r="H17" i="19"/>
  <c r="B17" i="19"/>
  <c r="I16" i="19"/>
  <c r="H16" i="19"/>
  <c r="B16" i="19"/>
  <c r="I15" i="19"/>
  <c r="H15" i="19"/>
  <c r="B15" i="19"/>
  <c r="I14" i="19"/>
  <c r="H14" i="19"/>
  <c r="B14" i="19"/>
  <c r="I13" i="19"/>
  <c r="H13" i="19"/>
  <c r="B13" i="19"/>
  <c r="I12" i="19"/>
  <c r="H12" i="19"/>
  <c r="B12" i="19"/>
  <c r="I11" i="19"/>
  <c r="K11" i="19" s="1"/>
  <c r="H11" i="19"/>
  <c r="B11" i="19"/>
  <c r="I10" i="19"/>
  <c r="H10" i="19"/>
  <c r="B10" i="19"/>
  <c r="I9" i="19"/>
  <c r="H9" i="19"/>
  <c r="B9" i="19"/>
  <c r="I8" i="19"/>
  <c r="H8" i="19"/>
  <c r="B8" i="19"/>
  <c r="I7" i="19"/>
  <c r="H7" i="19"/>
  <c r="B7" i="19"/>
  <c r="F3" i="19"/>
  <c r="B3" i="19"/>
  <c r="F2" i="19"/>
  <c r="B2" i="19"/>
  <c r="I18" i="18"/>
  <c r="K18" i="18" s="1"/>
  <c r="H18" i="18"/>
  <c r="B18" i="18"/>
  <c r="I17" i="18"/>
  <c r="H17" i="18"/>
  <c r="B17" i="18"/>
  <c r="I16" i="18"/>
  <c r="H16" i="18"/>
  <c r="B16" i="18"/>
  <c r="I15" i="18"/>
  <c r="K15" i="18" s="1"/>
  <c r="H15" i="18"/>
  <c r="B15" i="18"/>
  <c r="I14" i="18"/>
  <c r="K14" i="18" s="1"/>
  <c r="H14" i="18"/>
  <c r="B14" i="18"/>
  <c r="I13" i="18"/>
  <c r="K13" i="18" s="1"/>
  <c r="H13" i="18"/>
  <c r="B13" i="18"/>
  <c r="I12" i="18"/>
  <c r="H12" i="18"/>
  <c r="B12" i="18"/>
  <c r="I11" i="18"/>
  <c r="K11" i="18" s="1"/>
  <c r="H11" i="18"/>
  <c r="B11" i="18"/>
  <c r="I10" i="18"/>
  <c r="K10" i="18" s="1"/>
  <c r="H10" i="18"/>
  <c r="B10" i="18"/>
  <c r="I9" i="18"/>
  <c r="H9" i="18"/>
  <c r="B9" i="18"/>
  <c r="I8" i="18"/>
  <c r="H8" i="18"/>
  <c r="B8" i="18"/>
  <c r="I7" i="18"/>
  <c r="K7" i="18" s="1"/>
  <c r="H7" i="18"/>
  <c r="B7" i="18"/>
  <c r="F3" i="18"/>
  <c r="B3" i="18"/>
  <c r="F2" i="18"/>
  <c r="B2" i="18"/>
  <c r="I18" i="17"/>
  <c r="H18" i="17"/>
  <c r="B18" i="17"/>
  <c r="I17" i="17"/>
  <c r="H17" i="17"/>
  <c r="B17" i="17"/>
  <c r="I16" i="17"/>
  <c r="H16" i="17"/>
  <c r="B16" i="17"/>
  <c r="I15" i="17"/>
  <c r="H15" i="17"/>
  <c r="B15" i="17"/>
  <c r="I14" i="17"/>
  <c r="K14" i="17" s="1"/>
  <c r="H14" i="17"/>
  <c r="B14" i="17"/>
  <c r="I13" i="17"/>
  <c r="H13" i="17"/>
  <c r="B13" i="17"/>
  <c r="I12" i="17"/>
  <c r="H12" i="17"/>
  <c r="B12" i="17"/>
  <c r="I11" i="17"/>
  <c r="H11" i="17"/>
  <c r="B11" i="17"/>
  <c r="I10" i="17"/>
  <c r="H10" i="17"/>
  <c r="B10" i="17"/>
  <c r="I9" i="17"/>
  <c r="K9" i="17" s="1"/>
  <c r="H9" i="17"/>
  <c r="B9" i="17"/>
  <c r="I8" i="17"/>
  <c r="H8" i="17"/>
  <c r="B8" i="17"/>
  <c r="I7" i="17"/>
  <c r="K7" i="17" s="1"/>
  <c r="H7" i="17"/>
  <c r="B7" i="17"/>
  <c r="F3" i="17"/>
  <c r="B3" i="17"/>
  <c r="F2" i="17"/>
  <c r="B2" i="17"/>
  <c r="A4" i="16"/>
  <c r="A4" i="15"/>
  <c r="A4" i="14"/>
  <c r="A4" i="13"/>
  <c r="A4" i="12"/>
  <c r="A4" i="11"/>
  <c r="I18" i="16"/>
  <c r="H18" i="16"/>
  <c r="B18" i="16"/>
  <c r="I17" i="16"/>
  <c r="H17" i="16"/>
  <c r="B17" i="16"/>
  <c r="I16" i="16"/>
  <c r="H16" i="16"/>
  <c r="B16" i="16"/>
  <c r="I15" i="16"/>
  <c r="H15" i="16"/>
  <c r="B15" i="16"/>
  <c r="I14" i="16"/>
  <c r="K14" i="16" s="1"/>
  <c r="H14" i="16"/>
  <c r="B14" i="16"/>
  <c r="I13" i="16"/>
  <c r="H13" i="16"/>
  <c r="B13" i="16"/>
  <c r="I12" i="16"/>
  <c r="H12" i="16"/>
  <c r="B12" i="16"/>
  <c r="I11" i="16"/>
  <c r="H11" i="16"/>
  <c r="B11" i="16"/>
  <c r="I10" i="16"/>
  <c r="K10" i="16" s="1"/>
  <c r="H10" i="16"/>
  <c r="B10" i="16"/>
  <c r="I9" i="16"/>
  <c r="H9" i="16"/>
  <c r="B9" i="16"/>
  <c r="I8" i="16"/>
  <c r="H8" i="16"/>
  <c r="B8" i="16"/>
  <c r="I7" i="16"/>
  <c r="H7" i="16"/>
  <c r="B7" i="16"/>
  <c r="F3" i="16"/>
  <c r="B3" i="16"/>
  <c r="F2" i="16"/>
  <c r="B2" i="16"/>
  <c r="I18" i="15"/>
  <c r="H18" i="15"/>
  <c r="B18" i="15"/>
  <c r="I17" i="15"/>
  <c r="H17" i="15"/>
  <c r="B17" i="15"/>
  <c r="I16" i="15"/>
  <c r="H16" i="15"/>
  <c r="B16" i="15"/>
  <c r="I15" i="15"/>
  <c r="H15" i="15"/>
  <c r="B15" i="15"/>
  <c r="I14" i="15"/>
  <c r="H14" i="15"/>
  <c r="B14" i="15"/>
  <c r="I13" i="15"/>
  <c r="H13" i="15"/>
  <c r="B13" i="15"/>
  <c r="I12" i="15"/>
  <c r="H12" i="15"/>
  <c r="B12" i="15"/>
  <c r="I11" i="15"/>
  <c r="K11" i="15" s="1"/>
  <c r="H11" i="15"/>
  <c r="B11" i="15"/>
  <c r="I10" i="15"/>
  <c r="K10" i="15" s="1"/>
  <c r="H10" i="15"/>
  <c r="B10" i="15"/>
  <c r="I9" i="15"/>
  <c r="H9" i="15"/>
  <c r="B9" i="15"/>
  <c r="I8" i="15"/>
  <c r="H8" i="15"/>
  <c r="B8" i="15"/>
  <c r="I7" i="15"/>
  <c r="K7" i="15" s="1"/>
  <c r="H7" i="15"/>
  <c r="B7" i="15"/>
  <c r="F3" i="15"/>
  <c r="B3" i="15"/>
  <c r="F2" i="15"/>
  <c r="B2" i="15"/>
  <c r="I18" i="14"/>
  <c r="H18" i="14"/>
  <c r="B18" i="14"/>
  <c r="I17" i="14"/>
  <c r="H17" i="14"/>
  <c r="B17" i="14"/>
  <c r="I16" i="14"/>
  <c r="H16" i="14"/>
  <c r="B16" i="14"/>
  <c r="I15" i="14"/>
  <c r="K15" i="14" s="1"/>
  <c r="H15" i="14"/>
  <c r="B15" i="14"/>
  <c r="I14" i="14"/>
  <c r="H14" i="14"/>
  <c r="B14" i="14"/>
  <c r="I13" i="14"/>
  <c r="H13" i="14"/>
  <c r="B13" i="14"/>
  <c r="I12" i="14"/>
  <c r="H12" i="14"/>
  <c r="B12" i="14"/>
  <c r="I11" i="14"/>
  <c r="K11" i="14" s="1"/>
  <c r="H11" i="14"/>
  <c r="B11" i="14"/>
  <c r="I10" i="14"/>
  <c r="K10" i="14" s="1"/>
  <c r="H10" i="14"/>
  <c r="B10" i="14"/>
  <c r="I9" i="14"/>
  <c r="K9" i="14" s="1"/>
  <c r="H9" i="14"/>
  <c r="B9" i="14"/>
  <c r="I8" i="14"/>
  <c r="H8" i="14"/>
  <c r="B8" i="14"/>
  <c r="I7" i="14"/>
  <c r="K7" i="14" s="1"/>
  <c r="H7" i="14"/>
  <c r="B7" i="14"/>
  <c r="F3" i="14"/>
  <c r="B3" i="14"/>
  <c r="F2" i="14"/>
  <c r="B2" i="14"/>
  <c r="I18" i="13"/>
  <c r="K18" i="13" s="1"/>
  <c r="H18" i="13"/>
  <c r="B18" i="13"/>
  <c r="I17" i="13"/>
  <c r="H17" i="13"/>
  <c r="B17" i="13"/>
  <c r="I16" i="13"/>
  <c r="H16" i="13"/>
  <c r="B16" i="13"/>
  <c r="I15" i="13"/>
  <c r="H15" i="13"/>
  <c r="B15" i="13"/>
  <c r="I14" i="13"/>
  <c r="H14" i="13"/>
  <c r="B14" i="13"/>
  <c r="I13" i="13"/>
  <c r="H13" i="13"/>
  <c r="B13" i="13"/>
  <c r="I12" i="13"/>
  <c r="H12" i="13"/>
  <c r="B12" i="13"/>
  <c r="I11" i="13"/>
  <c r="H11" i="13"/>
  <c r="B11" i="13"/>
  <c r="I10" i="13"/>
  <c r="H10" i="13"/>
  <c r="B10" i="13"/>
  <c r="I9" i="13"/>
  <c r="H9" i="13"/>
  <c r="B9" i="13"/>
  <c r="I8" i="13"/>
  <c r="H8" i="13"/>
  <c r="B8" i="13"/>
  <c r="I7" i="13"/>
  <c r="H7" i="13"/>
  <c r="B7" i="13"/>
  <c r="F3" i="13"/>
  <c r="B3" i="13"/>
  <c r="F2" i="13"/>
  <c r="B2" i="13"/>
  <c r="I18" i="12"/>
  <c r="H18" i="12"/>
  <c r="B18" i="12"/>
  <c r="I17" i="12"/>
  <c r="K17" i="12" s="1"/>
  <c r="H17" i="12"/>
  <c r="B17" i="12"/>
  <c r="I16" i="12"/>
  <c r="H16" i="12"/>
  <c r="B16" i="12"/>
  <c r="I15" i="12"/>
  <c r="K15" i="12" s="1"/>
  <c r="H15" i="12"/>
  <c r="B15" i="12"/>
  <c r="I14" i="12"/>
  <c r="H14" i="12"/>
  <c r="B14" i="12"/>
  <c r="I13" i="12"/>
  <c r="H13" i="12"/>
  <c r="B13" i="12"/>
  <c r="I12" i="12"/>
  <c r="H12" i="12"/>
  <c r="B12" i="12"/>
  <c r="I11" i="12"/>
  <c r="K11" i="12" s="1"/>
  <c r="H11" i="12"/>
  <c r="B11" i="12"/>
  <c r="I10" i="12"/>
  <c r="H10" i="12"/>
  <c r="B10" i="12"/>
  <c r="I9" i="12"/>
  <c r="H9" i="12"/>
  <c r="B9" i="12"/>
  <c r="I8" i="12"/>
  <c r="H8" i="12"/>
  <c r="B8" i="12"/>
  <c r="I7" i="12"/>
  <c r="H7" i="12"/>
  <c r="B7" i="12"/>
  <c r="F3" i="12"/>
  <c r="B3" i="12"/>
  <c r="F2" i="12"/>
  <c r="B2" i="12"/>
  <c r="I18" i="11"/>
  <c r="H18" i="11"/>
  <c r="B18" i="11"/>
  <c r="I17" i="11"/>
  <c r="H17" i="11"/>
  <c r="B17" i="11"/>
  <c r="I16" i="11"/>
  <c r="H16" i="11"/>
  <c r="B16" i="11"/>
  <c r="I15" i="11"/>
  <c r="H15" i="11"/>
  <c r="B15" i="11"/>
  <c r="I14" i="11"/>
  <c r="K14" i="11" s="1"/>
  <c r="H14" i="11"/>
  <c r="B14" i="11"/>
  <c r="I13" i="11"/>
  <c r="H13" i="11"/>
  <c r="B13" i="11"/>
  <c r="I12" i="11"/>
  <c r="H12" i="11"/>
  <c r="B12" i="11"/>
  <c r="I11" i="11"/>
  <c r="H11" i="11"/>
  <c r="B11" i="11"/>
  <c r="I10" i="11"/>
  <c r="H10" i="11"/>
  <c r="B10" i="11"/>
  <c r="I9" i="11"/>
  <c r="H9" i="11"/>
  <c r="B9" i="11"/>
  <c r="I8" i="11"/>
  <c r="H8" i="11"/>
  <c r="B8" i="11"/>
  <c r="I7" i="11"/>
  <c r="H7" i="11"/>
  <c r="B7" i="11"/>
  <c r="F3" i="11"/>
  <c r="B3" i="11"/>
  <c r="F2" i="11"/>
  <c r="B2" i="11"/>
  <c r="A4" i="10"/>
  <c r="A4" i="7"/>
  <c r="A4" i="6"/>
  <c r="A4" i="3"/>
  <c r="I18" i="10"/>
  <c r="K18" i="10" s="1"/>
  <c r="H18" i="10"/>
  <c r="B18" i="10"/>
  <c r="I17" i="10"/>
  <c r="H17" i="10"/>
  <c r="B17" i="10"/>
  <c r="I16" i="10"/>
  <c r="H16" i="10"/>
  <c r="B16" i="10"/>
  <c r="I15" i="10"/>
  <c r="H15" i="10"/>
  <c r="B15" i="10"/>
  <c r="I14" i="10"/>
  <c r="H14" i="10"/>
  <c r="B14" i="10"/>
  <c r="I13" i="10"/>
  <c r="H13" i="10"/>
  <c r="B13" i="10"/>
  <c r="I12" i="10"/>
  <c r="H12" i="10"/>
  <c r="B12" i="10"/>
  <c r="I11" i="10"/>
  <c r="H11" i="10"/>
  <c r="B11" i="10"/>
  <c r="I10" i="10"/>
  <c r="K10" i="10" s="1"/>
  <c r="H10" i="10"/>
  <c r="B10" i="10"/>
  <c r="I9" i="10"/>
  <c r="H9" i="10"/>
  <c r="B9" i="10"/>
  <c r="I8" i="10"/>
  <c r="H8" i="10"/>
  <c r="B8" i="10"/>
  <c r="I7" i="10"/>
  <c r="H7" i="10"/>
  <c r="B7" i="10"/>
  <c r="F3" i="10"/>
  <c r="B3" i="10"/>
  <c r="F2" i="10"/>
  <c r="B2" i="10"/>
  <c r="F3" i="7"/>
  <c r="F2" i="7"/>
  <c r="B3" i="7"/>
  <c r="B2" i="7"/>
  <c r="F3" i="6"/>
  <c r="F2" i="6"/>
  <c r="B3" i="6"/>
  <c r="B2" i="6"/>
  <c r="F3" i="3"/>
  <c r="F2" i="3"/>
  <c r="B3" i="3"/>
  <c r="B2" i="3"/>
  <c r="E3" i="2"/>
  <c r="E2" i="2"/>
  <c r="C3" i="2"/>
  <c r="C2" i="2"/>
  <c r="I18" i="7"/>
  <c r="H18" i="7"/>
  <c r="B18" i="7"/>
  <c r="I17" i="7"/>
  <c r="H17" i="7"/>
  <c r="B17" i="7"/>
  <c r="I16" i="7"/>
  <c r="K16" i="7" s="1"/>
  <c r="H16" i="7"/>
  <c r="B16" i="7"/>
  <c r="I15" i="7"/>
  <c r="H15" i="7"/>
  <c r="B15" i="7"/>
  <c r="I14" i="7"/>
  <c r="K14" i="7" s="1"/>
  <c r="H14" i="7"/>
  <c r="B14" i="7"/>
  <c r="I13" i="7"/>
  <c r="H13" i="7"/>
  <c r="B13" i="7"/>
  <c r="I12" i="7"/>
  <c r="K12" i="7" s="1"/>
  <c r="H12" i="7"/>
  <c r="B12" i="7"/>
  <c r="I11" i="7"/>
  <c r="K11" i="7" s="1"/>
  <c r="H11" i="7"/>
  <c r="B11" i="7"/>
  <c r="I10" i="7"/>
  <c r="K10" i="7" s="1"/>
  <c r="H10" i="7"/>
  <c r="B10" i="7"/>
  <c r="I9" i="7"/>
  <c r="H9" i="7"/>
  <c r="B9" i="7"/>
  <c r="I8" i="7"/>
  <c r="K8" i="7" s="1"/>
  <c r="H8" i="7"/>
  <c r="B8" i="7"/>
  <c r="I7" i="7"/>
  <c r="H7" i="7"/>
  <c r="B7" i="7"/>
  <c r="I18" i="6"/>
  <c r="K18" i="6" s="1"/>
  <c r="H18" i="6"/>
  <c r="B18" i="6"/>
  <c r="I17" i="6"/>
  <c r="H17" i="6"/>
  <c r="B17" i="6"/>
  <c r="I16" i="6"/>
  <c r="K16" i="6" s="1"/>
  <c r="H16" i="6"/>
  <c r="B16" i="6"/>
  <c r="I15" i="6"/>
  <c r="H15" i="6"/>
  <c r="B15" i="6"/>
  <c r="I14" i="6"/>
  <c r="H14" i="6"/>
  <c r="B14" i="6"/>
  <c r="I13" i="6"/>
  <c r="H13" i="6"/>
  <c r="B13" i="6"/>
  <c r="I12" i="6"/>
  <c r="K12" i="6" s="1"/>
  <c r="H12" i="6"/>
  <c r="B12" i="6"/>
  <c r="I11" i="6"/>
  <c r="K11" i="6" s="1"/>
  <c r="H11" i="6"/>
  <c r="B11" i="6"/>
  <c r="I10" i="6"/>
  <c r="K10" i="6" s="1"/>
  <c r="H10" i="6"/>
  <c r="B10" i="6"/>
  <c r="I9" i="6"/>
  <c r="K9" i="6" s="1"/>
  <c r="H9" i="6"/>
  <c r="B9" i="6"/>
  <c r="I8" i="6"/>
  <c r="K8" i="6" s="1"/>
  <c r="H8" i="6"/>
  <c r="B8" i="6"/>
  <c r="I7" i="6"/>
  <c r="H7" i="6"/>
  <c r="B7" i="6"/>
  <c r="I8" i="3"/>
  <c r="K8" i="3" s="1"/>
  <c r="I9" i="3"/>
  <c r="I10" i="3"/>
  <c r="I11" i="3"/>
  <c r="K11" i="3" s="1"/>
  <c r="I12" i="3"/>
  <c r="K12" i="3" s="1"/>
  <c r="I13" i="3"/>
  <c r="I14" i="3"/>
  <c r="I15" i="3"/>
  <c r="K15" i="3" s="1"/>
  <c r="I16" i="3"/>
  <c r="K16" i="3" s="1"/>
  <c r="I17" i="3"/>
  <c r="I18" i="3"/>
  <c r="K18" i="3" s="1"/>
  <c r="H8" i="3"/>
  <c r="H9" i="3"/>
  <c r="H10" i="3"/>
  <c r="H11" i="3"/>
  <c r="H12" i="3"/>
  <c r="H13" i="3"/>
  <c r="H14" i="3"/>
  <c r="H15" i="3"/>
  <c r="H16" i="3"/>
  <c r="H17" i="3"/>
  <c r="H18" i="3"/>
  <c r="I7" i="3"/>
  <c r="H7" i="3"/>
  <c r="B8" i="3"/>
  <c r="B9" i="3"/>
  <c r="B10" i="3"/>
  <c r="B11" i="3"/>
  <c r="B12" i="3"/>
  <c r="B13" i="3"/>
  <c r="B14" i="3"/>
  <c r="B15" i="3"/>
  <c r="B16" i="3"/>
  <c r="B17" i="3"/>
  <c r="B18" i="3"/>
  <c r="B7" i="3"/>
  <c r="K7" i="3" l="1"/>
  <c r="K9" i="3"/>
  <c r="K17" i="6"/>
  <c r="K9" i="20"/>
  <c r="K7" i="26"/>
  <c r="K14" i="14"/>
  <c r="K16" i="26"/>
  <c r="K9" i="35"/>
  <c r="K9" i="31"/>
  <c r="K17" i="31"/>
  <c r="K7" i="29"/>
  <c r="K8" i="27"/>
  <c r="K12" i="24"/>
  <c r="K8" i="24"/>
  <c r="K14" i="23"/>
  <c r="K7" i="22"/>
  <c r="K10" i="19"/>
  <c r="K14" i="19"/>
  <c r="K18" i="19"/>
  <c r="K9" i="19"/>
  <c r="K17" i="19"/>
  <c r="K13" i="14"/>
  <c r="K18" i="14"/>
  <c r="K8" i="12"/>
  <c r="K7" i="7"/>
  <c r="K13" i="6"/>
  <c r="K14" i="3"/>
  <c r="K10" i="3"/>
  <c r="K17" i="3"/>
  <c r="K13" i="3"/>
  <c r="K10" i="34"/>
  <c r="K7" i="34"/>
  <c r="K8" i="34"/>
  <c r="K9" i="34"/>
  <c r="K11" i="34"/>
  <c r="K12" i="34"/>
  <c r="K10" i="35"/>
  <c r="K11" i="35"/>
  <c r="K12" i="35"/>
  <c r="K13" i="35"/>
  <c r="K14" i="35"/>
  <c r="K15" i="35"/>
  <c r="K7" i="35"/>
  <c r="K8" i="35"/>
  <c r="K7" i="33"/>
  <c r="K11" i="33"/>
  <c r="K8" i="33"/>
  <c r="K9" i="33"/>
  <c r="K10" i="33"/>
  <c r="K12" i="33"/>
  <c r="K13" i="33"/>
  <c r="K14" i="33"/>
  <c r="K10" i="32"/>
  <c r="K7" i="32"/>
  <c r="K14" i="32"/>
  <c r="K12" i="32"/>
  <c r="K13" i="32"/>
  <c r="K8" i="32"/>
  <c r="K9" i="32"/>
  <c r="K11" i="31"/>
  <c r="K12" i="31"/>
  <c r="K13" i="31"/>
  <c r="K14" i="31"/>
  <c r="K7" i="31"/>
  <c r="K8" i="31"/>
  <c r="K15" i="31"/>
  <c r="K16" i="31"/>
  <c r="K18" i="30"/>
  <c r="K8" i="30"/>
  <c r="K9" i="30"/>
  <c r="K11" i="30"/>
  <c r="K14" i="30"/>
  <c r="K16" i="30"/>
  <c r="K17" i="30"/>
  <c r="K12" i="30"/>
  <c r="K13" i="30"/>
  <c r="K11" i="29"/>
  <c r="K15" i="29"/>
  <c r="K16" i="29"/>
  <c r="K17" i="29"/>
  <c r="K18" i="29"/>
  <c r="K12" i="29"/>
  <c r="K13" i="29"/>
  <c r="K14" i="29"/>
  <c r="K8" i="29"/>
  <c r="K9" i="29"/>
  <c r="K10" i="29"/>
  <c r="K12" i="28"/>
  <c r="K13" i="28"/>
  <c r="K15" i="28"/>
  <c r="K7" i="28"/>
  <c r="K8" i="28"/>
  <c r="K9" i="28"/>
  <c r="K16" i="28"/>
  <c r="K17" i="28"/>
  <c r="K17" i="27"/>
  <c r="K9" i="27"/>
  <c r="K13" i="27"/>
  <c r="K18" i="27"/>
  <c r="K7" i="27"/>
  <c r="K14" i="27"/>
  <c r="K16" i="27"/>
  <c r="K10" i="27"/>
  <c r="K12" i="27"/>
  <c r="K18" i="26"/>
  <c r="K17" i="26"/>
  <c r="K8" i="26"/>
  <c r="K9" i="26"/>
  <c r="K11" i="26"/>
  <c r="K12" i="26"/>
  <c r="K13" i="26"/>
  <c r="K10" i="26"/>
  <c r="K14" i="26"/>
  <c r="K7" i="25"/>
  <c r="K8" i="25"/>
  <c r="K9" i="25"/>
  <c r="K10" i="25"/>
  <c r="K11" i="25"/>
  <c r="K12" i="25"/>
  <c r="K13" i="25"/>
  <c r="K14" i="25"/>
  <c r="K15" i="25"/>
  <c r="K16" i="25"/>
  <c r="K17" i="25"/>
  <c r="K18" i="25"/>
  <c r="K17" i="24"/>
  <c r="K9" i="24"/>
  <c r="K10" i="24"/>
  <c r="K18" i="24"/>
  <c r="K14" i="24"/>
  <c r="K16" i="24"/>
  <c r="K7" i="23"/>
  <c r="K8" i="23"/>
  <c r="K9" i="23"/>
  <c r="K10" i="23"/>
  <c r="K11" i="23"/>
  <c r="K12" i="23"/>
  <c r="K13" i="23"/>
  <c r="K15" i="23"/>
  <c r="K16" i="23"/>
  <c r="K17" i="23"/>
  <c r="K18" i="23"/>
  <c r="K12" i="22"/>
  <c r="K13" i="22"/>
  <c r="K14" i="22"/>
  <c r="K15" i="22"/>
  <c r="K8" i="22"/>
  <c r="K9" i="22"/>
  <c r="K10" i="22"/>
  <c r="K16" i="22"/>
  <c r="K17" i="22"/>
  <c r="K18" i="22"/>
  <c r="K10" i="21"/>
  <c r="K14" i="21"/>
  <c r="K7" i="21"/>
  <c r="K8" i="21"/>
  <c r="K9" i="21"/>
  <c r="K15" i="21"/>
  <c r="K16" i="21"/>
  <c r="K17" i="21"/>
  <c r="K11" i="21"/>
  <c r="K12" i="21"/>
  <c r="K13" i="21"/>
  <c r="K18" i="20"/>
  <c r="K15" i="20"/>
  <c r="K16" i="20"/>
  <c r="K13" i="20"/>
  <c r="K8" i="20"/>
  <c r="K7" i="20"/>
  <c r="K11" i="20"/>
  <c r="K12" i="20"/>
  <c r="K15" i="19"/>
  <c r="K12" i="19"/>
  <c r="K7" i="19"/>
  <c r="K13" i="19"/>
  <c r="K8" i="19"/>
  <c r="K16" i="19"/>
  <c r="K16" i="18"/>
  <c r="K8" i="18"/>
  <c r="K17" i="18"/>
  <c r="K9" i="18"/>
  <c r="K12" i="18"/>
  <c r="K11" i="17"/>
  <c r="K15" i="17"/>
  <c r="K8" i="17"/>
  <c r="K10" i="17"/>
  <c r="K16" i="17"/>
  <c r="K17" i="17"/>
  <c r="K18" i="17"/>
  <c r="K12" i="17"/>
  <c r="K13" i="17"/>
  <c r="K7" i="16"/>
  <c r="K8" i="16"/>
  <c r="K9" i="16"/>
  <c r="K11" i="16"/>
  <c r="K12" i="16"/>
  <c r="K13" i="16"/>
  <c r="K15" i="16"/>
  <c r="K16" i="16"/>
  <c r="K17" i="16"/>
  <c r="K18" i="16"/>
  <c r="K15" i="15"/>
  <c r="K8" i="15"/>
  <c r="K9" i="15"/>
  <c r="K16" i="15"/>
  <c r="K17" i="15"/>
  <c r="K18" i="15"/>
  <c r="K12" i="15"/>
  <c r="K13" i="15"/>
  <c r="K14" i="15"/>
  <c r="K8" i="14"/>
  <c r="K16" i="14"/>
  <c r="K17" i="14"/>
  <c r="K12" i="14"/>
  <c r="K7" i="13"/>
  <c r="K8" i="13"/>
  <c r="K9" i="13"/>
  <c r="K10" i="13"/>
  <c r="K11" i="13"/>
  <c r="K12" i="13"/>
  <c r="K13" i="13"/>
  <c r="K14" i="13"/>
  <c r="K15" i="13"/>
  <c r="K16" i="13"/>
  <c r="K17" i="13"/>
  <c r="K18" i="12"/>
  <c r="K9" i="12"/>
  <c r="K13" i="12"/>
  <c r="K10" i="12"/>
  <c r="K12" i="12"/>
  <c r="K7" i="12"/>
  <c r="K14" i="12"/>
  <c r="K16" i="12"/>
  <c r="K7" i="11"/>
  <c r="K8" i="11"/>
  <c r="K9" i="11"/>
  <c r="K10" i="11"/>
  <c r="K11" i="11"/>
  <c r="K12" i="11"/>
  <c r="K13" i="11"/>
  <c r="K15" i="11"/>
  <c r="K16" i="11"/>
  <c r="K17" i="11"/>
  <c r="K18" i="11"/>
  <c r="K14" i="10"/>
  <c r="K15" i="10"/>
  <c r="K16" i="10"/>
  <c r="K17" i="10"/>
  <c r="K11" i="10"/>
  <c r="K12" i="10"/>
  <c r="K13" i="10"/>
  <c r="K7" i="10"/>
  <c r="K8" i="10"/>
  <c r="K9" i="10"/>
  <c r="K17" i="7"/>
  <c r="K18" i="7"/>
  <c r="K13" i="7"/>
  <c r="K15" i="7"/>
  <c r="K9" i="7"/>
  <c r="K15" i="6"/>
  <c r="K14" i="6"/>
  <c r="K7" i="6"/>
  <c r="K19" i="6" l="1"/>
  <c r="D7" i="2" s="1"/>
  <c r="K19" i="3"/>
  <c r="D6" i="2" s="1"/>
  <c r="K19" i="10"/>
  <c r="D9" i="2" s="1"/>
  <c r="K19" i="7"/>
  <c r="D8" i="2" s="1"/>
  <c r="K13" i="34"/>
  <c r="D34" i="2" s="1"/>
  <c r="K16" i="35"/>
  <c r="D33" i="2" s="1"/>
  <c r="K15" i="33"/>
  <c r="D32" i="2" s="1"/>
  <c r="K15" i="32"/>
  <c r="D31" i="2" s="1"/>
  <c r="K19" i="31"/>
  <c r="D30" i="2" s="1"/>
  <c r="K19" i="30"/>
  <c r="D29" i="2" s="1"/>
  <c r="K19" i="29"/>
  <c r="D28" i="2" s="1"/>
  <c r="K19" i="28"/>
  <c r="D27" i="2" s="1"/>
  <c r="K19" i="27"/>
  <c r="D26" i="2" s="1"/>
  <c r="K19" i="26"/>
  <c r="D25" i="2" s="1"/>
  <c r="K19" i="25"/>
  <c r="D24" i="2" s="1"/>
  <c r="K19" i="24"/>
  <c r="D23" i="2" s="1"/>
  <c r="K19" i="23"/>
  <c r="D22" i="2" s="1"/>
  <c r="K19" i="22"/>
  <c r="D21" i="2" s="1"/>
  <c r="K19" i="21"/>
  <c r="D20" i="2" s="1"/>
  <c r="K19" i="20"/>
  <c r="D19" i="2" s="1"/>
  <c r="K19" i="19"/>
  <c r="D18" i="2" s="1"/>
  <c r="K19" i="18"/>
  <c r="D17" i="2" s="1"/>
  <c r="K19" i="17"/>
  <c r="D16" i="2" s="1"/>
  <c r="K19" i="16"/>
  <c r="D15" i="2" s="1"/>
  <c r="K19" i="15"/>
  <c r="D14" i="2" s="1"/>
  <c r="K19" i="14"/>
  <c r="D13" i="2" s="1"/>
  <c r="K19" i="13"/>
  <c r="D12" i="2" s="1"/>
  <c r="K19" i="12"/>
  <c r="D11" i="2" s="1"/>
  <c r="K19" i="11"/>
  <c r="D10" i="2" s="1"/>
  <c r="D35" i="2" l="1"/>
  <c r="D36" i="2" s="1"/>
  <c r="D37" i="2" s="1"/>
</calcChain>
</file>

<file path=xl/sharedStrings.xml><?xml version="1.0" encoding="utf-8"?>
<sst xmlns="http://schemas.openxmlformats.org/spreadsheetml/2006/main" count="5498" uniqueCount="2429">
  <si>
    <t xml:space="preserve">    شرح رديف فهرست بها     </t>
  </si>
  <si>
    <t xml:space="preserve"> واحد رديف </t>
  </si>
  <si>
    <t xml:space="preserve"> بهاي واحد فهرست 95</t>
  </si>
  <si>
    <t>010101</t>
  </si>
  <si>
    <t>بوته كني در زمينهاي پوشيده شده از بوته و خارج ‏كردن ريشه‌هاي آن از محل عمليات.‏</t>
  </si>
  <si>
    <t>مترمربع</t>
  </si>
  <si>
    <t>010102</t>
  </si>
  <si>
    <t>کندن و يا بريدن و در صورت لزوم ريشه كن كردن ‏درخت از هر نوع، در صورتي كه محيط تنه درخت ‏در سطح زمين تا 15 سانتي متر باشد، به ازاي هر 5 ‏سانتي متر محيط تنه (کسر 5 سانتي متر به تناسب ‏محاسبه مي‌شود) و حمل آن به خارج محل عمليات.‏</t>
  </si>
  <si>
    <t>اصله</t>
  </si>
  <si>
    <t>010111</t>
  </si>
  <si>
    <t>پر کردن و کوبيدن جاي ريشه با خاک مناسب در ‏صورتي که محيط تنه درخت در سطح زمين تا 15 ‏سانتي متر باشد به ازاي هر 5 سانتي متر محيط تنه ‏‏(كسر 5 سانتيمتر، به تناسـب محاسبه مي شود.).‏</t>
  </si>
  <si>
    <t>010112</t>
  </si>
  <si>
    <t>پر کردن و کوبيدن جاي ريشه با خاک مناسب در ‏صورتي که محيط تنه درخت در سطح زمين بيش از ‏‏15 تا 30 سانتي متر باشد.‏</t>
  </si>
  <si>
    <t>010113</t>
  </si>
  <si>
    <t>پر کردن و کوبيدن جاي ريشه با خاک مناسب در ‏صورتي که محيط تنه درخت در سطح زمين بيش از ‏‏30 تا 60 سانتي متر باشد.‏</t>
  </si>
  <si>
    <t>010114</t>
  </si>
  <si>
    <t>پر کردن و کوبيدن جاي ريشه با خاک مناسب در ‏صورتي که محيط تنه درخت در سطح زمين بيش از ‏‏60 تا 90 سانتي متر باشد.‏</t>
  </si>
  <si>
    <t>010115</t>
  </si>
  <si>
    <t>اضافه بها به رديـف 010114، به ازاي هر 10 ‏سانتيمتر كه به محيط تنه درخـت اضافه شود (كسر ‏‏10 سانتيمتر، به تناسـب محاسبه مي شود).‏</t>
  </si>
  <si>
    <t>010121</t>
  </si>
  <si>
    <t>جابجایی درخت درصورتی که محیط تنه درخت تا 30 سانتیمتر باشد.</t>
  </si>
  <si>
    <t>010122</t>
  </si>
  <si>
    <t>جابجایی درخت درصورتی که محیط تنه درخت از 30 تا 60 سانتیمتر باشد.</t>
  </si>
  <si>
    <t>010123</t>
  </si>
  <si>
    <t>جابجایی درخت درصورتی که محیط تنه درخت از 60 تا 100 سانتیمتر باشد.</t>
  </si>
  <si>
    <t>010124</t>
  </si>
  <si>
    <t>جابجایی درخت درصورتی که محیط تنه درخت بیش از 100 سانتیمتر باشد.</t>
  </si>
  <si>
    <t>010201</t>
  </si>
  <si>
    <t>سوراخ كردن سقف يا ديوارهاي آجري يا بلوكي با هر ‏نوع ملات، به‌سطح مقطع تا 0.005 مترمربع.‏</t>
  </si>
  <si>
    <t>مترطول</t>
  </si>
  <si>
    <t>010202</t>
  </si>
  <si>
    <t>سوراخ كردن سقف يا ديوارهاي آجري يا بلوكي با هر ‏نوع ملات، به‌سطح مقطع بيش از 0.005 تا 0.1 ‏مترمربع.‏</t>
  </si>
  <si>
    <t>010203</t>
  </si>
  <si>
    <t>سوراخ كردن سقف يا ديوارهاي آجري يا بلوكي با هر ‏نوع ملات، به‌سطح مقطع بيش از 0.1 تا 0.3 مترمربع.‏</t>
  </si>
  <si>
    <t>010204</t>
  </si>
  <si>
    <t>سوراخ كردن سقف ياديوارهاي بتني و بتن مسلح، ‏به‌سطح مقطع تا 0.005 مترمربع به انضمام بريدن ‏ميل‌گردها.‏</t>
  </si>
  <si>
    <t>010205</t>
  </si>
  <si>
    <t>سوراخ كردن سقف يا ديوارهاي بتني و بتن مسلح، ‏به‌سطح مقطع بيش از 0.005 تا 0.05 مترمربع به ‏انضمام بريدن ميل‌گردها.‏</t>
  </si>
  <si>
    <t>010206</t>
  </si>
  <si>
    <t>اضافه بهابه رديف 010205، براي هر 0.05 مترمربع ‏كه به‌سطح مقطع اضافه شود.‏</t>
  </si>
  <si>
    <t>010207</t>
  </si>
  <si>
    <t>ايجاد شيار، براي عبور لوله آب و گاز تا سطح مقطع، ‏‏20 سانتيمتر مربع در سطوح بنايي غيربتني .‏</t>
  </si>
  <si>
    <t>010208</t>
  </si>
  <si>
    <t>ايجاد شيار، براي عبور لوله آب و گاز، با سطح مقطع، ‏بيش از20 تا40 سانتيمترمربع در سطوح بنايي غير ‏بتني.‏</t>
  </si>
  <si>
    <t>010209</t>
  </si>
  <si>
    <t>اضافه بها به رديف 010208، به ازاي هريك ‏سانتيمترمربع كه به سطح اضافه شود.‏</t>
  </si>
  <si>
    <t>010210</t>
  </si>
  <si>
    <t>ايجاد شيار، براي عبور لوله آب و گاز، تا سطح مقطع، ‏‏20 سانتيمتر مربع در سطوح بتني.‏</t>
  </si>
  <si>
    <t>010211</t>
  </si>
  <si>
    <t>ايجاد شيار، براي عبور لوله آب و گاز، با سطح مقطع، ‏بيش از20 تا40 سانتيمتر مربع در سطوح بتني.‏</t>
  </si>
  <si>
    <t>010212</t>
  </si>
  <si>
    <t>اضافه بها به‌رديف 010211، براي هر يك سانتيمتر ‏مربع كه به سطح مقطع اضافه شود.‏</t>
  </si>
  <si>
    <t>010301</t>
  </si>
  <si>
    <t>تخريب كلي ساختمانهاي خشتي، گلي و چينه‌اي، ‏شامل تمام عمليات تخريب.‏</t>
  </si>
  <si>
    <t>010302</t>
  </si>
  <si>
    <t>تخريب كلي ساختمانهاي آجري، سنگي و بلوكي با ‏ملاتهاي مختلف، شامل تمام عمليات تخريب.‏</t>
  </si>
  <si>
    <t>010401</t>
  </si>
  <si>
    <t>تخريب بناييهاي خشتي يا چينه‌هاي گلي (چينه باغي).‏</t>
  </si>
  <si>
    <t>مترمكعب</t>
  </si>
  <si>
    <t>010402</t>
  </si>
  <si>
    <t>تخريب بناييهاي آجري، بلوكي و سنگي كه باملات ‏ماسه و سيمان، يا باتارد چيده شده باشد.‏</t>
  </si>
  <si>
    <t>010403</t>
  </si>
  <si>
    <t>تخريب بناييهاي آجري، بلوكي و سنگي كه با ملات ‏گل آهك، ماسه آهك يا گچ و خاك چيده شده باشد.‏</t>
  </si>
  <si>
    <t>010404</t>
  </si>
  <si>
    <t>تخريب سقف آجري با تيرآهن يا بدون تيرآهن، ‏به‌هرضخامت، با برداشتن تيرآهن‌هاي مربوط.‏</t>
  </si>
  <si>
    <t>010405</t>
  </si>
  <si>
    <t>تخريب انواع بتن غيرمسلح، باهر عيار سيمان.‏</t>
  </si>
  <si>
    <t>010406</t>
  </si>
  <si>
    <t>تخريب بتن مسلح، با هرعيار سيمان و بريدن ميل‌گرد.‏</t>
  </si>
  <si>
    <t>010407</t>
  </si>
  <si>
    <t>تخريب شفته با هرعيار.‏</t>
  </si>
  <si>
    <t>010408</t>
  </si>
  <si>
    <t>تفكيك، دسته‌بندي و يا چيدن آجرها، بلوك‌ها، ‏سنگ‌ها و مصالح مشابه حاصل از تخريب، برحسب ‏حجم ظاهري مصالح چيده شده.‏</t>
  </si>
  <si>
    <t>010501</t>
  </si>
  <si>
    <t>برچيدن پله موزاييكي يا سنگي ريشه‌دار، به ‌هر عرض ‏و ارتفاع.‏</t>
  </si>
  <si>
    <t>010502</t>
  </si>
  <si>
    <t>برچيدن فرش كف آجري يا موزاييكي با هر نوع ‏ملات.‏</t>
  </si>
  <si>
    <t>010503</t>
  </si>
  <si>
    <t>برچيدن سنگ پله‌ها، يا فرش كف، يا ديوار كه با ‏سنگ پلاك اجرا شده‌اند همراه با ملات مربوط.‏</t>
  </si>
  <si>
    <t>010504</t>
  </si>
  <si>
    <t>برچيدن فرش كف از سنگهاي ريشه دار يا قلوه، ‏همراه با ملات مربوط.‏</t>
  </si>
  <si>
    <t>010505</t>
  </si>
  <si>
    <t>برچيدن سراميك يا كاشي لعابي با ملات مربوط و ‏تراشيدن ملات باقي مانده روي ديوار يا كف.‏</t>
  </si>
  <si>
    <t>010506</t>
  </si>
  <si>
    <t>تراشيدن كاهگل پشت بام به‌هر ضخامت.‏</t>
  </si>
  <si>
    <t>010507</t>
  </si>
  <si>
    <t>تراشيدن اندود كاهگل ديوارها يا سقفها همراه با اندود ‏گچ روي آن، به‌هر ضخامت.‏</t>
  </si>
  <si>
    <t>010508</t>
  </si>
  <si>
    <t>تراشيدن اندود گچ و خاك ديوارها يا سقفها همراه با ‏اندود گچ روي آن، به‌هر ضخامت.‏</t>
  </si>
  <si>
    <t>010509</t>
  </si>
  <si>
    <t>تراشيدن اندودهاي ماسه سيمان، يا باتارد، يا ماسه ‏آهك، به‌هر ضخامت.‏</t>
  </si>
  <si>
    <t>010510</t>
  </si>
  <si>
    <t>درآوردن بند كهنه گچي، يا گچ و خاكستر و خاك و ‏مانند آن، و پاك كردن درزها برحسب سطح ديوار.‏</t>
  </si>
  <si>
    <t>010511</t>
  </si>
  <si>
    <t>درآوردن بندهاي با ملات ماسه سيمان يا ماسه آهك و ‏مانندآن، و پاك كردن و شستن درزها برحسب سطح ‏ديوار.‏</t>
  </si>
  <si>
    <t>010512</t>
  </si>
  <si>
    <t>برچيدن سقف اطاقهايي كه با تير چوبي و حصير و ‏توفال و كاه گل پوشيده شده است.‏</t>
  </si>
  <si>
    <t>010513</t>
  </si>
  <si>
    <t>برچيدن هر نوع سفال بام.‏</t>
  </si>
  <si>
    <t>010514</t>
  </si>
  <si>
    <t>برچيدن عايقكاري، اعم از قيرگوني مشمع قيراندود و ‏يا مشابه آن، هر چند لا كه باشد.‏</t>
  </si>
  <si>
    <t>010515</t>
  </si>
  <si>
    <t>برچيدن (تخريب) جدول‌هاي بتني پيش ساخته.‏</t>
  </si>
  <si>
    <t>010601</t>
  </si>
  <si>
    <t>برچيدن تخته زير شيرواني يا توفال سقف.‏</t>
  </si>
  <si>
    <t>010602</t>
  </si>
  <si>
    <t>برچيدن لاپه چوبي به‌طور كامل، بر حسب سطح ‏تصوير افقي سقف.‏</t>
  </si>
  <si>
    <t>010603</t>
  </si>
  <si>
    <t>برچيدن خرپاي چوبي، به‌انضمام اتصالات و تير ‏ريزيهاي چوبي بين خرپاها، برحسب سطح تصوير ‏افقي سقف.‏</t>
  </si>
  <si>
    <t>010604</t>
  </si>
  <si>
    <t>برچيدن در و پنجره چوبي، همراه با چهار چوب ‏مربوط.‏</t>
  </si>
  <si>
    <t>عدد</t>
  </si>
  <si>
    <t>010605</t>
  </si>
  <si>
    <t>برچيدن پاراوان چوبي يا فلزي.‏</t>
  </si>
  <si>
    <t>010606</t>
  </si>
  <si>
    <t>باز كردن قفل و يراق آلات در و پنجره لولا، چفت، ‏دستگيره و مانند آن، برحسب هر در يا پنجره.‏</t>
  </si>
  <si>
    <t>010701</t>
  </si>
  <si>
    <t>برچيدن پنجره يا درهاي فلزي، همراه با قاب مربوط.‏</t>
  </si>
  <si>
    <t>010702</t>
  </si>
  <si>
    <t>برچيدن و صاف كردن (در حد امكان)، و دور چين ‏كردن آهن ورق صاف يا کرکره‌اي از روي شيرواني، ‏سايه‌بان، جان‌پناه، كف پنجره و مانند آن، برحسب ‏سطح برچيده شده.‏</t>
  </si>
  <si>
    <t>010704</t>
  </si>
  <si>
    <t>برچيدن ورق‌هاي صاف يا موجدار آزبست سيمان، ‏برحسب سطح برچيده شده.‏</t>
  </si>
  <si>
    <t>010705</t>
  </si>
  <si>
    <t>برچيدن هرنوع اسكلت فلزي ساختمان، برج آب ‏فلزي و مانند آن، با هر نوع تيرآهن، ناوداني، نبشي، ‏لوله و ورق و ساير پروفيلهاي فلزي، با هرگونه ‏اتصال.‏</t>
  </si>
  <si>
    <t>كيلوگرم</t>
  </si>
  <si>
    <t>010706</t>
  </si>
  <si>
    <t>برچيدن هر نوع فنس از توري سيمي يا سيم خاردار، ‏با پايه‌هاي مربوط.‏</t>
  </si>
  <si>
    <t>010801</t>
  </si>
  <si>
    <t>برچيدن كاسه ظرفشويي، روشويي پيسوار، بيده، ‏توالت فرنگي، دوش يا فلاش تانك.‏</t>
  </si>
  <si>
    <t>دستگاه</t>
  </si>
  <si>
    <t>010802</t>
  </si>
  <si>
    <t>بر چيدن مستراح شرقي و وان حمام.‏</t>
  </si>
  <si>
    <t>010803</t>
  </si>
  <si>
    <t>برچيدن لوله فلزي روكار، با قطر تا 2 اينچ.‏</t>
  </si>
  <si>
    <t>010804</t>
  </si>
  <si>
    <t>برچيدن لوله فلزي توكار، با قطر تا 2 اينچ.‏</t>
  </si>
  <si>
    <t>010805</t>
  </si>
  <si>
    <t>بر چيدن لوله فلزي روكار، با قطر بيش از 2 اينچ.‏</t>
  </si>
  <si>
    <t>010806</t>
  </si>
  <si>
    <t>برچيدن لوله فلزي توكار، با قطر بيش از 2 اينچ.‏</t>
  </si>
  <si>
    <t>010807</t>
  </si>
  <si>
    <t>برچيدن لوله‌هاي آزبست سيمان يا چدني فاضلاب.‏</t>
  </si>
  <si>
    <t>010808</t>
  </si>
  <si>
    <t>برچيدن سيمهاي برق، تلفن، زنگ اخبار و مانند آن، ‏اعم از روكار و توكار (سيمهايي كه داخل يك لوله ‏باشند، يك رشته محسوب مي‌شوند).‏</t>
  </si>
  <si>
    <t>010809</t>
  </si>
  <si>
    <t>برچيدن هرنوع چراغهاي سقفي و پنكه سقفي، يا ‏كارهاي مشابه آن.‏</t>
  </si>
  <si>
    <t>010810</t>
  </si>
  <si>
    <t>برچيدن هرنوع كليد و پريز معمولي و كارهاي مشابه، ‏توكار يا روكار.‏</t>
  </si>
  <si>
    <t>010811</t>
  </si>
  <si>
    <t>برچيدن هر نوع كابل روي سطوح ديوار، سقف و ‏کف.‏</t>
  </si>
  <si>
    <t>010901</t>
  </si>
  <si>
    <t>كندن آسفالت پشت بام به‌هر ضخامت تا 3 سانتيمتر.‏</t>
  </si>
  <si>
    <t>010902</t>
  </si>
  <si>
    <t>اضافه بها نسبت به رديف 010901 به ازاي هر ‏سانتيمتر اضافه ضخامت نسبت به مازاد 3 سانتيمتر ‏‏(کسر سانتيمتر به تناسب محاسبه مي شود).‏</t>
  </si>
  <si>
    <t>010903</t>
  </si>
  <si>
    <t>کندن آسفالت جاده‌ها و خيابانها براي لکه گيري به ‏ضخامت تا 5 سانتيمتر به ازاي سطح کنده شده.‏</t>
  </si>
  <si>
    <t>010904</t>
  </si>
  <si>
    <t>اضافه بها نسبت به رديف 010903 به ازاي هر ‏سانتيمتر اضافه ضخامت نسبت به مازاد 5 سانتيمتر ‏‏(کسر سانتيمتر به تناسب محاسبه مي‌شود).‏</t>
  </si>
  <si>
    <t>010905</t>
  </si>
  <si>
    <t>شيار انداختن و کندن آسفالت به عرض تا 8 سانتيمتر ‏و عمق تا 10 سانتيمتر براي اجراي کارهاي تاسيساتي ‏با ماشين شيار زن.‏</t>
  </si>
  <si>
    <t>010906</t>
  </si>
  <si>
    <t>اضافه بها نسبت به رديف 010905، به ‌ازاي هر ‏سانتيمتر اضافه عمق مازاد بر 10 سانتيمتر (کسر ‏سانتيمتر به تناسب محاسبه مي‌شود).‏</t>
  </si>
  <si>
    <t>010907</t>
  </si>
  <si>
    <t>برش آسفالت با کاتر به عمق تا 7 سانتيمتر (اندازه ‏گيري برحسب طول هر خط برش).‏</t>
  </si>
  <si>
    <t>010908</t>
  </si>
  <si>
    <t>اضافه بها نسبت به رديف 010907، به‌ازاي هر ‏سانتيمتر اضافه عمق مازاد بر 7 سانتيمتر، اندازه‌گيري ‏برحسب طول هر خط برش (كسر سانتي‌متر‏ به تناسب ‏محاسبه مي‌شود).‏</t>
  </si>
  <si>
    <t>010909</t>
  </si>
  <si>
    <t>تخريب هر نوع آسفالت و اساس قيري به ضخامت تا ‏‏5 سانتيمتر.‏</t>
  </si>
  <si>
    <t>010910</t>
  </si>
  <si>
    <t>اضافه بها نسبت به‌ رديف 010909، به‌ازاي هر ‏سانتيمتر اضافه ضخامت مازاد بر 5 سانتيمتر (کسر ‏سانتيمتر به تناسب محاسبه مي‌شود).‏</t>
  </si>
  <si>
    <t>010911</t>
  </si>
  <si>
    <t>تراشيدن هر نوع آسفالت و اساس قيري با ماشين ‏مخصوص آسفالت تراش، به ضخامت تا 5 سانتي‌متر.‏</t>
  </si>
  <si>
    <t>010912</t>
  </si>
  <si>
    <t>اضافه بها به رديف 010911 به ازاي هر سانتي‌متر ‏اضافه ضخامت مازاد بر  5 سانتي‌متر (کسر سانتي‌متر ‏به تناسب محاسبه مي‌شود).‏</t>
  </si>
  <si>
    <t>010913</t>
  </si>
  <si>
    <t>تخريب آسفالت بين دو خط برش به ضخامت تا 7 ‏سانتيمتر و برداشتن آن.‏</t>
  </si>
  <si>
    <t>010914</t>
  </si>
  <si>
    <t>اضافه بها به رديف 010913 به ازاي هر سانتي‌متر ‏اضافه ضخامت مازاد بر  7 سانتي‌متر (کسر سانتي‌متر ‏به تناسب محاسبه مي‌شود).‏</t>
  </si>
  <si>
    <t>010915</t>
  </si>
  <si>
    <t>اضافه بها به رديف 010911 در صورتی که از ماشین مخصوص آسفالت تراش برای لکه گیری غیر پیوسته و پراکنده استفاده شود.</t>
  </si>
  <si>
    <t>020101</t>
  </si>
  <si>
    <t>لجن برداري، حمل با چرخ دستي يا وسايل مشابه آن، ‏تا فاصله 50 متري و تخليه آنها‏‎.‎</t>
  </si>
  <si>
    <t>020102</t>
  </si>
  <si>
    <t>خاك‌برداري، پي‌كني، گودبرداري و كانال‌كني در ‏زمينهاي نرم، تا عمق 2 متر و ريختن خاكهاي كنده ‏شده به‌كنار محلهاي مربوط.‏</t>
  </si>
  <si>
    <t>020103</t>
  </si>
  <si>
    <t>خاك‌برداري، پي‌كني، گودبرداري و كانال‌كني در ‏زمينهاي سخت، تا عمق 2 متر و ريختن خاكهاي كنده ‏شده به‌كنارمحلهاي مربوط.‏</t>
  </si>
  <si>
    <t>020104</t>
  </si>
  <si>
    <t>خاك‌برداري، پي‌كني، گودبرداري و كانال‌كني در ‏زمينهاي سنگي، تا عمق 2 متر و ريختن مواد كنده ‏شده به كنار محلهاي مربوط.‏</t>
  </si>
  <si>
    <t>020201</t>
  </si>
  <si>
    <t>اضافه بها، به رديف‌هاي 020102 تا 020104، هرگاه ‏عمق، پي‌كني، گودبرداري و كانال‌كني بيش از 2 متر ‏باشد، براي حجم واقع بين 2 تا 4 متر، يك بار و براي ‏حجم واقع بين 4 تا 6 متر، دو بار و به همين ترتيب ‏براي عمقهاي بيشتر.‏</t>
  </si>
  <si>
    <t>020202</t>
  </si>
  <si>
    <t>اضافه بها، به رديف‌هاي 020102 تا 020104، در ‏صورتي كه، عمليات پايين تراز سطح آب زيرزميني ‏صورت گيرد و براي آبكشي حين انجام كار، كاربردن ‏تلمبه موتوري ضروري باشد.‏</t>
  </si>
  <si>
    <t>020301</t>
  </si>
  <si>
    <t>حفرميله چاه به قطرتا 1.2 متر و كوره و مخزن با ‏مقاطع مورد نياز در زمينهاي نرم و سخت، تا عمق 20 ‏متر از دهانه چاه و حمل خاكهاي حاصله تا فاصله 10 ‏متري دهانه چاه.‏</t>
  </si>
  <si>
    <t>020302</t>
  </si>
  <si>
    <t>اضافه بها نسبت به رديف 020301، هرگاه عمق چاه ‏بيش از20 متر باشد، براي حجم واقع در 5 متر اول ‏مازاد بر20 متر، يك بار، و براي حجم واقع در 5 متر ‏دوم، دو بار، و براي حجم واقع در 5 متر سوم، سه بار ‏و به همين ترتيب براي عمقهاي بيشتر.‏</t>
  </si>
  <si>
    <t>020401</t>
  </si>
  <si>
    <t>بارگيري مواد حاصله از هر نوع عمليات خاكي، غير ‏لجني، و حمل با هر نوع وسيله دستي تا50 متر و ‏تخليه آن در مواردي كه استفاده از ماشين براي حمل ‏ممكن نباشد.‏</t>
  </si>
  <si>
    <t>020402</t>
  </si>
  <si>
    <t>اضافه بهابه رديف‌هاي 020101 و020401، براي 50 ‏متر حمل اضافي با وسايل دستي، كسر50 متر به ‏تناسب محاسبه مي‌شود.‏</t>
  </si>
  <si>
    <t>020501</t>
  </si>
  <si>
    <t>تسطيح و رگلاژ سطوح خاكريزي و خاكبرداري پي‌ها، ‏گودها و كانالها كه با ماشين انجام شده باشد.‏</t>
  </si>
  <si>
    <t>020502</t>
  </si>
  <si>
    <t>سرند كردن خاك، شن يا ماسه، برحسب حجم مواد ‏سرند و مصرف شده در محل.‏</t>
  </si>
  <si>
    <t>020503</t>
  </si>
  <si>
    <t>تهيه، حمل، ريختن، پخش و تسطيح هر نوع خاك ‏زراعتي به هرضخامت.‏</t>
  </si>
  <si>
    <t>020504</t>
  </si>
  <si>
    <t>ريختن خاكها يا مصالح سنگي موجود در كنار پي‌ها، ‏گودها و كانالها، به‌درون پي‌ها، گودها و كانالها در ‏قشرهاي حداكثر 15 سانتيمتر در هر عمق و پخش و ‏تسطيح لازم.‏</t>
  </si>
  <si>
    <t>020505</t>
  </si>
  <si>
    <t>پخش و تسطيح خاكهاي ريخته شده در خاكريزها در ‏قشرهاي حداكثر 15 سانتيمتر، در هر عمق و ارتفاع ‏به‌غير از پي‌ها، گودها و كانالها.‏</t>
  </si>
  <si>
    <t>020601</t>
  </si>
  <si>
    <t>آب پاشي و كوبيدن سطوح خاك‌برداري شده يا سطح ‏زمين طبيعي، با تراكم 95 درصد به‌روش پروكتور ‏استاندارد.‏</t>
  </si>
  <si>
    <t>020602</t>
  </si>
  <si>
    <t>آب پاشي و كوبيدن خاكهاي پخش شده در قشرهاي ‏حداكثر 15 سانتيمتر، با تراكم 95 درصد به‌روش ‏پروكتور استاندارد.‏</t>
  </si>
  <si>
    <t>030101</t>
  </si>
  <si>
    <t>شخم زدن هرنوع زمين غيرسنگي با وسيله مكانيكي، ‏به‌عمق تا 15 سانتيمتر‏‎.‎</t>
  </si>
  <si>
    <t>030102</t>
  </si>
  <si>
    <t>لجن برداري در زمينهاي لجني با هر وسيله مكانيكي، ‏حمل مواد تا فاصله 20 متر از مركز ثقل برداشت و ‏تخليه آن.‏</t>
  </si>
  <si>
    <t>030103</t>
  </si>
  <si>
    <t>خاك‌برداري در زمينهاي نرم باهر وسيله مكانيكي، ‏حمل مواد حاصل از خاك‌برداري تا فاصله 20 متر از ‏مركز ثقل برداشت و توده كردن آن.‏</t>
  </si>
  <si>
    <t>030104</t>
  </si>
  <si>
    <t>خاك‌برداري در زمينهاي سخت با هر وسيله مكانيكي، ‏حمل مواد حاصل از خاك‌برداري تا فاصله 20 متر از ‏مركز ثقل برداشت و توده كردن آن.‏</t>
  </si>
  <si>
    <t>030105</t>
  </si>
  <si>
    <t>خاك‌برداري در زمينهاي سنگي باهر وسيله مكانيكي، ‏حمل مواد حاصل از خاك‌برداري تا فاصله 20 متر از ‏مركز ثقل برداشت و توده كردن آن.‏</t>
  </si>
  <si>
    <t>030201</t>
  </si>
  <si>
    <t>خاك‌برداري در زمين‌هاي سنگي با هر وسيله مكانيكي ‏و با استفاده از مواد سوزا، حمل مواد حاصل از ‏خاك‌برداري تا فاصله 20 متر از مركز ثقل برداشت و ‏توده كردن آن.‏</t>
  </si>
  <si>
    <t>030202</t>
  </si>
  <si>
    <t>خاك‌برداري در زمين‌هاي سنگي با استفاده از چکش هیدرولیکی، حمل مواد حاصل از خاک برداری تا فاصله 20 متر از مرکز ثقل، برداشت و ‏توده كردن آن.‏</t>
  </si>
  <si>
    <t>030203</t>
  </si>
  <si>
    <t>خاك‌برداري در زمين‌هاي سنگي بدون استفاده از مواد ‏سوزا، ولي با استفاده از مواد منبسط شونده.‏</t>
  </si>
  <si>
    <t>030301</t>
  </si>
  <si>
    <t>رگلاژ و پروفيله كردن سطح شيرواني و كف ‏ترانشه‌ها.‏</t>
  </si>
  <si>
    <t>030401</t>
  </si>
  <si>
    <t>اضافه‌بها به‌رديف‌هاي 030103 تا 030105 و ‏‏030201، در صورتي كه خاك‌برداري در گود انجام ‏شود و نسبت ارتفاع متوسط گود به‌كوچكترين بعد ‏گود، كوچكتر يا مساوي عدد 0.02 و بزرگتر يا ‏مساوي عدد 0.01 باشد.‏</t>
  </si>
  <si>
    <t>030402</t>
  </si>
  <si>
    <t>اضافه‌بها به‌رديف‌هاي 030103 تا 030105 و ‏‏030201، در صورتي كه خاكبرداري در گود انجام ‏شود و نسبت ارتفاع متوسط گود به‌كوچكترين بعد ‏گود، بزرگتر از عدد 0.02 باشد.‏</t>
  </si>
  <si>
    <t>030403</t>
  </si>
  <si>
    <t>اضافه بها به‌رديف 030102، هرگاه فاصله حمل بيش ‏از20 متر و حداكثر 50 متر باشد.‏</t>
  </si>
  <si>
    <t>030404</t>
  </si>
  <si>
    <t>اضافه‌بها به‌رديف‌هاي 030103 تا 030105 و ‏‏030201، هرگاه فاصله حمل بيش از 20 متر و ‏حداكثر50 متر باشد.‏</t>
  </si>
  <si>
    <t>030501</t>
  </si>
  <si>
    <t>پي‌كني، كانال‌كني و گودبرداري با وسيله مكانيكي در ‏زمينهاي نرم، تا عمق 2 متر و ريختن خاك كنده شده ‏در كنارمحلهاي مربوط.‏</t>
  </si>
  <si>
    <t>030502</t>
  </si>
  <si>
    <t>پي‌كني، كانال‌كني و گودبرداري با وسيله مكانيكي در ‏زمينهاي سخت، تاعمق 2 متر و ريختن خاك كنده ‏شده در كنارمحلهاي مربوط.‏</t>
  </si>
  <si>
    <t>030503</t>
  </si>
  <si>
    <t>پي‌كني، كانال‌كني و گودبرداري با وسيله مكانيكي در ‏زمينهاي لجني تا عمق 2 متر و حمل و تخليه مواد ‏كنده شده تا فاصله 20 متر از مركز ثقل برداشت.‏</t>
  </si>
  <si>
    <t>030504</t>
  </si>
  <si>
    <t>پي‌كني، كانال‌كني و گودبرداري با چکش هيدروليکي ‏در زمينهاي سنگي تا عمق 2 متر و حمل و تخليه مواد ‏كنده شده تا فاصله 20 متر از مركز ثقل برداشت.‏</t>
  </si>
  <si>
    <t>030601</t>
  </si>
  <si>
    <t>اضافه بها به‌رديف‌هاي 030501 تا 030504، هرگاه ‏عمق پي، كانال يا گود بيش از 2 متر باشد، براي حجم ‏خاك واقع شده در عمق 2 تا 3 متر، يك بار 3 تا 4 ‏متر، دوبار، 4 تا 5 متر، سه بار و به‌همين ترتيب براي ‏عمقهاي بيشتر.‏</t>
  </si>
  <si>
    <t>030602</t>
  </si>
  <si>
    <t>اضافه بها به ‌رديف‌هاي 030501، 030502 و ‏‏030504، هرگاه پي‌كني، كانال‌كني و گودبرداري زير ‏تراز آب زيرزميني انجام شود وآبكشي با تلمبه ‏موتوري الزامي باشد.‏</t>
  </si>
  <si>
    <t>030701</t>
  </si>
  <si>
    <t>بارگيري مواد حاصل از عمليات خاكي يا خاكهاي ‏توده شده و حمل آن با كاميون يا هرنوع وسيله ‏مكانيكي ديگر تا فاصله 100 متري مركز ثقل برداشت ‏و تخليه آن.‏</t>
  </si>
  <si>
    <t>030702</t>
  </si>
  <si>
    <t>حمل مواد حاصل از عمليات خاكي يا خاكهاي توده ‏شده، وقتي كه فاصله حمل بيش از 100 متر تا 500 ‏متر باشد، به ازاي هر 100 متر مازاد بر100 متر اول. ‏كسر 100 متر به تناسب محاسبه مي شود.‏</t>
  </si>
  <si>
    <t>030703</t>
  </si>
  <si>
    <t>حمل مواد حاصل از عمليات خاكي يا خاكهاي توده ‏شده، وقتي كه فاصله حمل بيش از500 متر تا10 ‏كيلومتر باشد، براي هر كيلومتر مازاد بر500 متر اول، ‏براي راههاي ساخته نشده، مانند راههاي انحرافي، ‏ارتباطي و سرويس (كسر كيلومتر به‌نسبت قيمت يك ‏كيلومتر محاسبه مي‌شود).‏</t>
  </si>
  <si>
    <t>مترمكعب - كيلومتر‏</t>
  </si>
  <si>
    <t>030704</t>
  </si>
  <si>
    <t>حمل مواد حاصل از عمليات خاكي ياخاكهاي توده ‏شده، وقتي كه فاصله حمل بيش از10 كيلومتر تا30 ‏كيلومتر باشد، براي هر كيلومتر مازاد بر10 كيلومتر، ‏براي راههاي ساخته نشده (كسر كيلومتر، به‌نسبت ‏قيمت يك كيلومتر محاسبه مي‌شود).‏</t>
  </si>
  <si>
    <t>030705</t>
  </si>
  <si>
    <t>حمل مواد حاصل از عمليات خاكي يا خاكهاي توده ‏شده، وقتي كه فاصله حمل بيش از30 كيلومتر باشد، ‏براي هر كيلومترمازاد بر30 كيلومتر، براي راههاي ‏ساخته نشده (كسر كيلومتر، به‌نسبت قيمت يك ‏كيلومتر محاسبه مي‌شود).‏</t>
  </si>
  <si>
    <t>030801</t>
  </si>
  <si>
    <t>تسطيح بسترخاكريزها با گريدر.‏</t>
  </si>
  <si>
    <t>030802</t>
  </si>
  <si>
    <t>آب پاشي و كوبيدن بستر خاكريزها يا كف ترانشه ها ‏و مانند آنها، تاعمق 15 سانتيمتر با تراكم 85 درصد ‏به‌روش آشو اصلاحي.‏</t>
  </si>
  <si>
    <t>030803</t>
  </si>
  <si>
    <t>آب پاشي و كوبيدن بستر خاكريزها يا كف ترانشه ها ‏و مانند آنها، تا عمق 15 سانتيمتر با تراكم 90 درصد ‏به‌روش آشو اصلاحي.‏</t>
  </si>
  <si>
    <t>030804</t>
  </si>
  <si>
    <t>آب پاشي و كوبيدن بستر خاكريزها ياكف ترانشه ها و ‏مانند آنها، تا عمق 15 سانتيمتر با تراكم 95 درصد ‏به‌روش آشو اصلاحي.‏</t>
  </si>
  <si>
    <t>030805</t>
  </si>
  <si>
    <t>آب پاشي و كوبيدن بستر خاكريزها يا كف ترانشه و ‏مانند آنها، تاعمق 15 سانتيمتر با تراكم 100 ‏درصدبه‌روش آشو اصلاحي.‏</t>
  </si>
  <si>
    <t>030901</t>
  </si>
  <si>
    <t>پخش، آب پاشي، تسطيح، پروفيله كردن، رگلاژ و ‏كوبيدن قشرهاي خاكريزي و توونان، با 85 درصد ‏كوبيدگي به‌روش آشو اصلاحي، وقتي كه ضخامت ‏قشرهاي خاكريزي پس از كوبيده شدن حداكثر 15 ‏سانتيمتر باشد.‏</t>
  </si>
  <si>
    <t>030902</t>
  </si>
  <si>
    <t>پخش، آب پاشي، تسطيح، پروفيله كردن، رگلاژ و ‏كوبيدن قشرهاي خاكريزي و توونان، با 90 درصد ‏كوبيدگي به‌روش آشو اصلاحي، وقتي كه ضخامت ‏قشرهاي خاكريزي پس از كوبيده شدن حداكثر 15 ‏سانتيمتر باشد.‏</t>
  </si>
  <si>
    <t>030903</t>
  </si>
  <si>
    <t>پخش، آب پاشي، تسطيح، پروفيله كردن، رگلاژ و ‏كوبيدن قشرهاي خاكريزي و توونان، با 95 درصد ‏كوبيدگي به‌روش آشو اصلاحي، وقتي كه ضخامت ‏قشرهاي خاكريزي پس از كوبيده شدن حداكثر 15 ‏سانتيمتر باشد.‏</t>
  </si>
  <si>
    <t>030904</t>
  </si>
  <si>
    <t>پخش، آب پاشي، تسطيح، پروفيله كردن، رگلاژ و ‏كوبيدن قشرهاي خاكريزي و توونان، با100 درصد ‏كوبيدگي به‌روش آشو اصلاحي، وقتي كه ضخامت ‏قشرهاي خاكريزي پس از كوبيده شدن حداكثر 15 ‏سانتيمتر باشد.‏</t>
  </si>
  <si>
    <t>030905</t>
  </si>
  <si>
    <t>تحکيم زمين‌هاي ماسه‌اي به روش تراکم ديناميکي ‏Dynamic Compaction)‎‏)، همراه با افزودن خاک ‏مناسب.‏</t>
  </si>
  <si>
    <t>031001</t>
  </si>
  <si>
    <t>ريختن خاكها يا مصالح سنگي موجود كنار پي‌ها، ‏گودها و كانالها، به‌درون پي‌ها، گودها و كانالها.‏</t>
  </si>
  <si>
    <t>031002</t>
  </si>
  <si>
    <t>تهيه خاك مناسب، از درون يا خارج كارگاه، براي ‏خاكريزها شامل كندن، بارگيري و حمل، تا فاصله ‏‏500 متر و باراندازي درمحل مصرف.‏</t>
  </si>
  <si>
    <t>031003</t>
  </si>
  <si>
    <t>اختلاط دو ياچند نوع مصالح، به‌منظور ساختن بدنه ‏راه و ساير كارهاي مشابه آن.‏</t>
  </si>
  <si>
    <t>031004</t>
  </si>
  <si>
    <t>پخش خاكهاي نباتي ريسه شده، تنظيم و رگلاژ آن در ‏محلهاي مورد نظر.‏</t>
  </si>
  <si>
    <t>031005</t>
  </si>
  <si>
    <t>پخش مصالح حاصل از خاكبرداري، كه در محلهاي ‏تعيين شده با هرضخامت دپو شود.‏</t>
  </si>
  <si>
    <t>031101</t>
  </si>
  <si>
    <t>تهيه ماسه بادي، شامل كندن بارگيري و حمل تا ‏فاصله 500 متر و باراندازي درمحل مصرف.‏</t>
  </si>
  <si>
    <t>031102</t>
  </si>
  <si>
    <t>پخش، تسطيح، غرقاب كردن و كوبيدن ماسه بادي ‏براي ساختمان بدنه راه و محوطه.‏</t>
  </si>
  <si>
    <t>031103</t>
  </si>
  <si>
    <t>پخش، تسطيح و كوبيدن ماسه بادي براي تحكيم بستر ‏راه و محوطه.‏</t>
  </si>
  <si>
    <t>031201</t>
  </si>
  <si>
    <t>چال زنی تا قطر ۸۶ میلی‌متر در هر نوع خاک به هر طول و زاویه تا ۲۰ درجه نسبت به سطح افق.</t>
  </si>
  <si>
    <t>031202</t>
  </si>
  <si>
    <t>چال زنی به قطر ۸۶ میلی‌متر و بیشتر در هر نوع خاک به هر طول و زاویه تا ۲۰ درجه نسبت به سطح افق.</t>
  </si>
  <si>
    <t>031203</t>
  </si>
  <si>
    <t>کسر بها به ردیف های ۰۳۱۲۰۱ و ۰۳۱۲۰۲ برای حفاری با زاویه بیشتر از ۲۰ درجه نسبت به سطح افق تا ۶۰ درجه به ازای هر درجه.</t>
  </si>
  <si>
    <t>درصد</t>
  </si>
  <si>
    <t>040101</t>
  </si>
  <si>
    <t>سنگ چيني دركف ساختمان (بلوكاژ) با سنگ قلوه‎.‎</t>
  </si>
  <si>
    <t>040102</t>
  </si>
  <si>
    <t>سنگ چيني دركف ساختمان (بلوكاژ) با سنگ لاشه.‏</t>
  </si>
  <si>
    <t>040103</t>
  </si>
  <si>
    <t>سنگ ريزي پشت ديوارها و پي‌ها(درناژ) با سنگ ‏قلوه.‏</t>
  </si>
  <si>
    <t>040105</t>
  </si>
  <si>
    <t>تهيه، ساخت و نصب تورسنگ (گابيون) با توري ‏گالوانيزه و سنگ قلوه.‏</t>
  </si>
  <si>
    <t>040106</t>
  </si>
  <si>
    <t>تهيه، ساخت و نصب تورسنگ (گابيون) با توري ‏گالوانيزه و سنگ لاشه.‏</t>
  </si>
  <si>
    <t>040201</t>
  </si>
  <si>
    <t>بنايي با سنگ لاشه و ملات ماسه آهك 1:3 در پي.‏</t>
  </si>
  <si>
    <t>040202</t>
  </si>
  <si>
    <t>بنايي با سنگ لاشه و ملات باتارد 1:2:8 در پي.‏</t>
  </si>
  <si>
    <t>040203</t>
  </si>
  <si>
    <t>بنايي با سنگ لاشه و ملات ماسه سيمان 1:6 در پي.‏</t>
  </si>
  <si>
    <t>040204</t>
  </si>
  <si>
    <t>بنايي با سنگ لاشه و ملات ماسه آهك 1:3 در ‏ديوارها و ساير محلهايي كه بالاتر از پي قرار دارند.‏</t>
  </si>
  <si>
    <t>040205</t>
  </si>
  <si>
    <t>بنايي با سنگ لاشه و ملات باتارد 1:2:8، در ديوارها و ‏ساير محلهايي كه بالاتر از پي قرار دارند.‏</t>
  </si>
  <si>
    <t>040206</t>
  </si>
  <si>
    <t>بنايي با سنگ لاشه و ملات ماسه سيمان 1:6 در ‏ديوارها و ساير محلهايي كه بالاتر از پي قرار دارند.‏</t>
  </si>
  <si>
    <t>040207</t>
  </si>
  <si>
    <t>سنگ قلوه غرقاب در ملات ماسه سيمان 1:6.‏</t>
  </si>
  <si>
    <t>040208</t>
  </si>
  <si>
    <t>سنگ لاشه غرقاب در ملات ماسه سيمان 1:6.‏</t>
  </si>
  <si>
    <t>040301</t>
  </si>
  <si>
    <t>نماسازي باسنگ قلوه رودخانه، با ملات ماسه سيمان ‏‏1:6 به انضمام بندكشي.‏</t>
  </si>
  <si>
    <t>040302</t>
  </si>
  <si>
    <t>اضافه بهاي نماسازي به‌رديف‌هاي بنايي با سنگ لاشه، ‏در صورتي كه، سنگ لاشه به‌صورت نما و به‌شكل ‏موزاييكي اجرا شود.‏</t>
  </si>
  <si>
    <t>040303</t>
  </si>
  <si>
    <t>اضافه بهاي نماسازي به‌رديف‌هاي بنايي با سنگ لاشه، ‏در صورتي كه، سنگ لاشه به‌صورت نما و به‌شكل ‏موزاييكي درز شده اجرا شود.‏</t>
  </si>
  <si>
    <t>040304</t>
  </si>
  <si>
    <t>اضافه بها به‌رديف‌هاي بنايي با سنگ لاشه، براي ‏نماسازي با سنگ بادبر.‏</t>
  </si>
  <si>
    <t>040305</t>
  </si>
  <si>
    <t>اضافه بها به‌رديف‌هاي بنايي با سنگ لاشه، براي ‏نماسازي با سنگ بادبر، با ارتفاع مساوي در هر رگ.‏</t>
  </si>
  <si>
    <t>040306</t>
  </si>
  <si>
    <t>اضافه بها به‌رديف‌هاي بنايي با سنگ لاشه، براي ‏نماسازي باسنگ بادبر، با ارتفاع مساوي در تمام رگها.‏</t>
  </si>
  <si>
    <t>040307</t>
  </si>
  <si>
    <t>اضافه بها به‌بناييهاي سنگي، هرگاه عمليات بنايي پايين ‏تر از تراز آب زيرزميني انجام شود و تخليه آب با ‏تلمبه موتوري در حين اجراي عمليات الزامي باشد.‏</t>
  </si>
  <si>
    <t>040308</t>
  </si>
  <si>
    <t>اضافه بها به‌هرنوع عمليات بنايي سنگي خارج از پي، ‏درصورتي كه در انحنا، انجام شود.‏</t>
  </si>
  <si>
    <t>040309</t>
  </si>
  <si>
    <t>تعبيه درز انقطاع در بنايي‌هاي سنگي با تمام عمليات ‏لازم و به‌هر شكل.‏</t>
  </si>
  <si>
    <t>040401</t>
  </si>
  <si>
    <t>تهيه و نصب سنگ دو تيشه ريشه دار لاشتر يا مشابه ‏آن در ازاره ساختمان، باملات ماسه سيمان 1:6.‏</t>
  </si>
  <si>
    <t>040402</t>
  </si>
  <si>
    <t>بنايي فرش کف با سنگ لاشه، با ضخامت متوسط 10 ‏سانتي‌متر با ملات ماسه سيمان  1:6.‏</t>
  </si>
  <si>
    <t>040501</t>
  </si>
  <si>
    <t>تهيه مصالح زهكشي طبق مشخصات و به‌كاربردن آن ‏در زهكشيها.‏</t>
  </si>
  <si>
    <t>040502</t>
  </si>
  <si>
    <t>تهيه و ريختن ماسه شسته رودخانه در داخل كانالها، ‏اطراف پي‌ها و لوله‌ها، كف ساختمانها، روي بامها ‏معابر، محوطه‌ها و يا هر محل ديگري كه لازم باشد، ‏به‌انضمام پخش و تسطيح آنها در ضخامتهاي لازم.‏</t>
  </si>
  <si>
    <t>040503</t>
  </si>
  <si>
    <t>تهيه و ريختن ماسه كفي (خاكدار) در داخل كانالها، ‏اطراف پي‌ها و لوله‌ها، كف ساختمانها، معابر، ‏محوطه‌ها و يا هر محل ديگري كه لازم باشد، ‏به‌انضمام پخش و تسطيح آنها در ضخامتهاي لازم.‏</t>
  </si>
  <si>
    <t>040504</t>
  </si>
  <si>
    <t>تهيه و ريختن شن طبيعي در داخل كانالها، اطراف ‏پي‌ها و لوله‌ها، كف ساختمانها، معابر محوطه‌ها يا هر ‏محل ديگري كه لازم باشد، به‌انضمام پخش و تسطيح ‏آنها در ضخامتهاي لازم.‏</t>
  </si>
  <si>
    <t>040505</t>
  </si>
  <si>
    <t>تهيه و ريختن شن نقلي در معابر، محوطه‌ها و يا هر ‏محل ديگري كه لازم باشد، به‌انضمام پخش و تسطيح ‏آنها در ضخامتهاي لازم.‏</t>
  </si>
  <si>
    <t>040506</t>
  </si>
  <si>
    <t>تهيه و ريختن ماسه بادي، در داخل كانالها، اطراف ‏پي‌ها و لوله‌ها كف ساختمانها، روي بامها، معابر، ‏محوطه‌ها و ياهر محل ديگري كه لازم باشد، به‌انضمام ‏پخش و تسطيح آنها در ضخامتهاي لازم.‏</t>
  </si>
  <si>
    <t>050101</t>
  </si>
  <si>
    <t>تهيه وسايل و قالب‌بندي با استفاده از تخته نراد ‏خارجي، درپي‌ها و شناژهاي مربوط به آن‎.‎</t>
  </si>
  <si>
    <t>050201</t>
  </si>
  <si>
    <t>تهيه وسايل و قالب‌بندي با استفاده تخته نراد خارجي، ‏در ديوارهاي بتني كه ارتفاع ديوار حداكثر 3.5 متر ‏باشد.‏</t>
  </si>
  <si>
    <t>050202</t>
  </si>
  <si>
    <t>تهيه وسايل و قالب‌بندي با استفاده از تخته نراد ‏خارجي در ديوارهاي بتني كه ارتفاع ديوار بيش از ‏‏3.5 متر و حداكثر 5.5 متر باشد.‏</t>
  </si>
  <si>
    <t>050203</t>
  </si>
  <si>
    <t>تهيه وسايل و قالب‌بندي با استفاده از تخته نراد ‏خارجي در ديوار‌هاي بتني كه ارتفاع ديوار بيش از ‏‏5.5 متر و حداكثر 7.5 متر باشد.‏</t>
  </si>
  <si>
    <t>050204</t>
  </si>
  <si>
    <t>تهيه وسايل و قالب‌بندي با استفاده از تخته نراد ‏خارجي در ديوار‌هاي بتني كه ارتفاع ديوار بيش از ‏‏7.5 متر و حداكثر10 متر باشد.‏</t>
  </si>
  <si>
    <t>050301</t>
  </si>
  <si>
    <t>تهيه وسايل و قالب‌بندي با استفاده از تخته نراد ‏خارجي، در ستونها و شناژهاي قايم با مقطع چهار ‏ضلعي تا ارتفاع حداكثر 3.5 متر.‏</t>
  </si>
  <si>
    <t>050302</t>
  </si>
  <si>
    <t>تهيه وسايل و قالب‌بندي با استفاده از تخته نراد ‏خارجي، در ستونها و شناژهاي قايم با مقطع چهار ‏ضلعي كه ارتفاع آن بيش از 3.5 متر و حداكثر 5.5 ‏متر باشد.‏</t>
  </si>
  <si>
    <t>050303</t>
  </si>
  <si>
    <t>تهيه وسايل و قالب‌بندي با استفاده از تخته نراد ‏خارجي، در ستونها و شناژهاي قايم با مقطع چهار ‏ضلعي كه ارتفاع آن بيش از 5.5 متر و حداكثر 7.5 ‏متر باشد.‏</t>
  </si>
  <si>
    <t>050304</t>
  </si>
  <si>
    <t>تهيه وسايل و قالب‌بندي با استفاده از تخته نراد ‏خارجي، در ستونها و شناژهاي قايم با مقطع چهار ‏ضلعي كه ارتفاع آن بيش از 7.5 متر و حداكثر10 متر ‏باشد.‏</t>
  </si>
  <si>
    <t>050401</t>
  </si>
  <si>
    <t>تهيه وسايل و قالب‌بندي با استفاده از تخته نراد ‏خارجي، در تاوه‌ها (دالها) تا ارتفاع حداكثر 3.5 متر.‏</t>
  </si>
  <si>
    <t>050402</t>
  </si>
  <si>
    <t>تهيه وسايل و قالب‌بندي با استفاده از تخته نراد ‏خارجي، در تاوه‌ها (دالها) در صورتي كه ارتفاع بيش ‏از 3.5 متر و حداكثر 5.5 متر باشد.‏</t>
  </si>
  <si>
    <t>050403</t>
  </si>
  <si>
    <t>تهيه وسايل و قالب‌بندي با استفاده از تخته نراد ‏خارجي، در تاوه‌ها (دالها) در صورتي كه ارتفاع بيش ‏از 5.5 متر و حداكثر 7.5 متر باشد.‏</t>
  </si>
  <si>
    <t>050404</t>
  </si>
  <si>
    <t>تهيه وسايل و قالب‌بندي با استفاده از تخته نراد ‏خارجي، در تاوه‌ها (دالها) در صورتي كه ارتفاع بيش ‏از 7.5 متر و حداكثر10 متر باشد.‏</t>
  </si>
  <si>
    <t>050405</t>
  </si>
  <si>
    <t>تهيه وسايل و جاگذاري قالب‌هاي قابلمه‌اي (وافل) و ‏برداشت آن‌ها پس از بتن‌ريزي در سقف‌هاي بتني با ‏تيرچه‌هاي دو طرفه بر حسب مترمربع تصوير افقي آن ‏قسمت از سقف که در آن وافل به کار رفته باشد.‏</t>
  </si>
  <si>
    <t>050406</t>
  </si>
  <si>
    <t>تهيه وسايل و قالب‌بندي با استفاده از تخته نراد ‏خارجي براي سقف‌هاي مركب (‏composite‏).‏</t>
  </si>
  <si>
    <t>050501</t>
  </si>
  <si>
    <t>تهيه وسايل و قالب‌بندي با استفاده از تخته نراد ‏خارجي، در تيرهاي بتني تا ارتفاع حداكثر 3.5 متر.‏</t>
  </si>
  <si>
    <t>050502</t>
  </si>
  <si>
    <t>تهيه وسايل و قالب‌بندي با استفاده از تخته نراد ‏خارجي، در تيرهاي بتني در صورتي كه ارتفاع بيش از ‏‏3.5 متر و حداكثر 5.5 متر باشد.‏</t>
  </si>
  <si>
    <t>050503</t>
  </si>
  <si>
    <t>تهيه وسايل و قالب‌بندي با استفاده از تخته نراد ‏خارجي، در تيرهاي بتني در صورتي كه ارتفاع بيش از ‏‏5.5 متر و حداكثر 7.5 متر باشد.‏</t>
  </si>
  <si>
    <t>050504</t>
  </si>
  <si>
    <t>تهيه وسايل و قالب‌بندي با استفاده از تخته نراد ‏خارجي، در تيرهاي بتني در صورتي كه ارتفاع بيش از ‏‏7.5 متر و حداكثر10 متر باشد.‏</t>
  </si>
  <si>
    <t>050601</t>
  </si>
  <si>
    <t>تهيه وسايل و قالب‌بندي با استفاده از تخته نراد ‏خارجي، در شناژهاي افقي روي ديوار، در هر ارتفاع.‏</t>
  </si>
  <si>
    <t>050701</t>
  </si>
  <si>
    <t>تهيه وسايل و قالب‌بندي با استفاده از تخته نراد ‏خارجي، در پله هاي بتني شامل تير، دال، دست انداز، ‏كف پله و مانندآن به طور كامل در هر ارتفاع و به ‏هرشكل.‏</t>
  </si>
  <si>
    <t>050801</t>
  </si>
  <si>
    <t>اضافه بها براي قالب‌بندي جدار خارجي ديوارها، ‏تيرها و ستونها، با استفاده از تخته نراد خارجي .‏</t>
  </si>
  <si>
    <t>050802</t>
  </si>
  <si>
    <t>اضافه بها به رديف‌هاي 050201 تا 050204، در ‏صورتي كه به‌جاي بولت از فاصله نگهدارهاي ‏مخصوص با صفحه آب بند استفاده شود.‏</t>
  </si>
  <si>
    <t>050803</t>
  </si>
  <si>
    <t>اضافه بها به رديف‌هاي قالب‌بندي با استفاده از تخته ‏نراد خارجي براي سطوح منحني، به استثناي ستونها.‏</t>
  </si>
  <si>
    <t>050804</t>
  </si>
  <si>
    <t>اضافه بها به رديف‌هاي 050301 تا 050304، ولي با ‏مقطع منحني و غير چهار ضلعي.‏</t>
  </si>
  <si>
    <t>050805</t>
  </si>
  <si>
    <t>اضافه بهاي قالب‌بندي در سطوح شيبدار با استفاده از ‏تخته نراد خارجي در صورتيكه شيب بيش از 5 درصد ‏باشد.‏</t>
  </si>
  <si>
    <t>050806</t>
  </si>
  <si>
    <t>اضافه بها براي حكمي بودن قالب‌بندي، با استفاده از ‏تخته نراد خارجي، براي بتن نمايان (اكسپوز).‏</t>
  </si>
  <si>
    <t>050807</t>
  </si>
  <si>
    <t>اضافه بها به رديف‌هاي قالب‌بندي با استفاده از تخته ‏نراد خارجي، در صورتي كه عمليات قالب‌بندي زير ‏تراز آبهاي زيرزميني انجام شود و آبكشي با تلمبه ‏موتوري در حين اجراي كار، ضروري باشد.‏</t>
  </si>
  <si>
    <t>050808</t>
  </si>
  <si>
    <t>اضافه بهاي قالب‌بندي، با استفاده از تخته نراد ‏خارجي، در صورتي كه قالب الزاما در كار باقي بماند ‏‏(قالب گم شده).‏</t>
  </si>
  <si>
    <t>050809</t>
  </si>
  <si>
    <t>اضافه بها به ردیفهای قالب بندی سطوح نمایان دیوارها، تیرها، ستونها و تاوه ها (دال ها)، درصورتی که بجای تخته نراد خارجی از تخته چندلایه با روکش لاکی از جنس پلیمر (ply wood) استفاده شود.</t>
  </si>
  <si>
    <t>050810</t>
  </si>
  <si>
    <t>اضافه بها بابت قالب بندی دال های داخلی سازه های فرآیندی تصفیه خانه های آب و فاضلاب که دارای انحنا یا شکست در ارتفاع بوده و مجموع سطوح قالب بندی هریک از آنها تا 25 مترمربع باشد.</t>
  </si>
  <si>
    <t>050901</t>
  </si>
  <si>
    <t>قالب‌بندي درز انبساط در بتن با استفاده از تخته ‏نرادخارجي، با تمام وسايل لازم به استثناي ‏كف‌سازي‌هاي بتني برحسب حجم درز.‏</t>
  </si>
  <si>
    <t>دسيمتر مكعب</t>
  </si>
  <si>
    <t>050902</t>
  </si>
  <si>
    <t>تعبيه انواع درز در كف سازي هاي بتني درموقع اجرا ‏با استفاده از تخته نرادخارجي، با تمام وسايل لازم ‏بدون پركردن آن برحسب حجم درز.‏</t>
  </si>
  <si>
    <t>050903</t>
  </si>
  <si>
    <t>تهيه وسايل، ساخت قالب چوبي به منظور تعبيه بازشو  ‏‎ (openning)‎و جايگذاري آن براي بتن‌ريزي و ‏خارج کردن آن. اندازه‌گيري بر حسب سطح جانبي ‏بتن محل باز شو.‏</t>
  </si>
  <si>
    <t>050904</t>
  </si>
  <si>
    <t>تهيه وسايل، ساخت قالب و قالب بندی درزهای انقباضی بتن و خارج کردن آن، اندازه گیری برحسب سطح جانبی بتن درز.</t>
  </si>
  <si>
    <t>051001</t>
  </si>
  <si>
    <t>تهيه وسايل، چوب‌بست و تخته‌كوبي براي جلوگيري ‏از ريزش خاك در پي‌ها، گودها و كانالها در هر عمق.‏</t>
  </si>
  <si>
    <t>060101</t>
  </si>
  <si>
    <t>تهيه وسايل و قالب‌بندي با استفاده از قالب فلزي ‏درپي‌ها و شناژهاي پي‏‎.‎</t>
  </si>
  <si>
    <t>060102</t>
  </si>
  <si>
    <t>تهيه وسايل و قالب‌بندي جداول به هر ارتفاع براي ‏بتن‌ريزي درجا.‏</t>
  </si>
  <si>
    <t>060201</t>
  </si>
  <si>
    <t>تهيه وسايل و قالب‌بندي با استفاده از قالب فلزي در ‏ديوارهاي بتني كه ارتفاع ديوار حداكثر 3.5 متر باشد.‏</t>
  </si>
  <si>
    <t>060202</t>
  </si>
  <si>
    <t>تهيه وسايل و قالب‌بندي با استفاده از قالب فلزي در ‏ديوارهاي بتني كه ارتفاع ديوار بيش از 3.5 متر و ‏حداكثر 5.5 متر باشد.‏</t>
  </si>
  <si>
    <t>060203</t>
  </si>
  <si>
    <t>تهيه وسايل و قالب‌بندي با استفاده از قالب فلزي در ‏ديوارهاي بتني كه ارتفاع ديوار بيش از 5.5 متر و ‏حداكثر 7.5 متر باشد.‏</t>
  </si>
  <si>
    <t>060204</t>
  </si>
  <si>
    <t>تهيه وسايل و قالب‌بندي با استفاده از قالب فلزي در ‏ديوارهاي بتني كه ارتفاع ديوار بيش از 7.5 متر و ‏حداكثر10 متر باشد.‏</t>
  </si>
  <si>
    <t>060301</t>
  </si>
  <si>
    <t>تهيه وسايل و قالب‌بندي با استفاده از قالب فلزي در ‏ستونها و شناژهاي قايم با مقطع چهار ضلعي تا ارتفاع ‏حداكثر 3.5 متر.‏</t>
  </si>
  <si>
    <t>060302</t>
  </si>
  <si>
    <t>تهيه وسايل و قالب‌بندي با استفاده از قالب فلزي در ‏ستونها و شناژهاي قايم با مقطع چهار ضلعي كه ‏ارتفاع بيش از 3.5 متر و حداكثر 5.5 متر باشد.‏</t>
  </si>
  <si>
    <t>060303</t>
  </si>
  <si>
    <t>تهيه وسايل و قالب‌بندي با استفاده از قالب فلزي در ‏ستونها و شناژهاي قايم با مقطع چهار ضلعي كه ‏ارتفاع بيش از 5.5 متر و حداكثر 7.5 متر باشد.‏</t>
  </si>
  <si>
    <t>060304</t>
  </si>
  <si>
    <t>تهيه وسايل و قالب‌بندي با استفاده از قالب فلزي در ‏ستونها و شناژهاي قايم با مقطع چهار ضلعي كه ‏ارتفاع بيش از 7.5 متر و حداكثر 10 متر باشد.‏</t>
  </si>
  <si>
    <t>060401</t>
  </si>
  <si>
    <t>تهيه وسايل و قالب‌بندي با استفاده از قالب فلزي در ‏تاوه‌ها (دالها) تا ارتفاع حداكثر 3.5 متر.‏</t>
  </si>
  <si>
    <t>060402</t>
  </si>
  <si>
    <t>تهيه وسايل و قالب‌بندي با استفاده از قالب فلزي در ‏تاوه‌ها (دالها) كه ارتفاع بيش از 3.5 متر و حداكثر 5.5 ‏متر باشد.‏</t>
  </si>
  <si>
    <t>060403</t>
  </si>
  <si>
    <t>تهيه وسايل و قالب‌بندي با استفاده از قالب فلزي در ‏تاوه‌ها (دالها) كه ارتفاع بيش از 5.5 متر و حداكثر 7.5 ‏متر باشد.‏</t>
  </si>
  <si>
    <t>060404</t>
  </si>
  <si>
    <t>تهيه وسايل و قالب‌بندي با استفاده از قالب فلزي در ‏تاوه‌ها (دالها) كه ارتفاع بيش از 7.5 متر و حداكثر10 ‏متر باشد.‏</t>
  </si>
  <si>
    <t>060405</t>
  </si>
  <si>
    <t>تهيه وسايل و قالب‌بندي با استفاده از قالب فلزي براي ‏سقفهاي مركب(‏composite‏).‏</t>
  </si>
  <si>
    <t>060501</t>
  </si>
  <si>
    <t>تهيه وسايل و قالب‌بندي با استفاده از قالب فلزي در ‏تيرهاي بتني تا ارتفاع حداكثر 3.5 متر.‏</t>
  </si>
  <si>
    <t>060502</t>
  </si>
  <si>
    <t>تهيه وسايل و قالب‌بندي با استفاده از قالب فلزي در ‏تيرهاي بتني كه ارتفاع بيش از 3.5 متر و حداكثر 5.5 ‏متر باشد.‏</t>
  </si>
  <si>
    <t>060503</t>
  </si>
  <si>
    <t>تهيه وسايل و قالب‌بندي با استفاده از قالب فلزي در ‏تيرهاي بتني كه ارتفاع بيش از 5.5 متر و حداكثر 7.5 ‏متر باشد.‏</t>
  </si>
  <si>
    <t>060504</t>
  </si>
  <si>
    <t>تهيه وسايل و قالب‌بندي با استفاده از قالب فلزي در ‏تيرهاي بتني كه ارتفاع بيش از 7.5 متر و حداكثر 10 ‏متر باشد.‏</t>
  </si>
  <si>
    <t>060601</t>
  </si>
  <si>
    <t>تهيه وسايل و قالب‌بندي با استفاده از قالب فلزي در ‏شناژهاي افقي روي ديوار در هر ارتفاع.‏</t>
  </si>
  <si>
    <t>060701</t>
  </si>
  <si>
    <t>تهيه وسايل و قالب‌بندي با استفاده از قالب فلزي در ‏پله هاي بتني شامل تير، تاوه، دست انداز، كف پله و ‏مانند آن به طور كامل در هر ارتفاع و به هرشكل.‏</t>
  </si>
  <si>
    <t>060801</t>
  </si>
  <si>
    <t>اضافه بها براي قالب‌بندي جدار خارجي ديوارها، ‏تيرها و ستونها، با استفاده از قالب فلزي.‏</t>
  </si>
  <si>
    <t>060802</t>
  </si>
  <si>
    <t>اضافه بها به رديف‌هاي 060201 تا 060204، در ‏صورتي كه به جاي بولت از فاصله نگهدارهاي ‏مخصوص با صفحه آب بند استفاده شود.‏</t>
  </si>
  <si>
    <t>060803</t>
  </si>
  <si>
    <t>اضافه بها به رديف‌هاي قالب‌بندي با استفاده از قالب ‏فلزي، براي سطوح منحني به استثناي ستونها.‏</t>
  </si>
  <si>
    <t>060804</t>
  </si>
  <si>
    <t>اضافه بها به رديف هاي 060301 تا 060304، ولي با ‏مقاطع منحني و غير چهار ضلعي.‏</t>
  </si>
  <si>
    <t>060805</t>
  </si>
  <si>
    <t>اضافه بها قالب‌بندي براي سطوح شيبدار با استفاده از ‏قالب فلزي درصورتيكه شيب بيش از 5 درصد باشد.‏</t>
  </si>
  <si>
    <t>060806</t>
  </si>
  <si>
    <t>اضافه بهابه رديف‌هاي قالب‌بندي با استفاده ازقالب ‏فلزي درصورتي كه عمليات قالب‌بندي زير تراز آبهاي ‏زيرزميني انجام شود وآبكشي با تلمبه موتوري درحين ‏اجراي كار ضروري باشد.‏</t>
  </si>
  <si>
    <t>060807</t>
  </si>
  <si>
    <t>060808</t>
  </si>
  <si>
    <t>060901</t>
  </si>
  <si>
    <t>قالب‌بندي درز انبساط دربتن با قالب فلزي، با تمام ‏وسايل لازم به استثناي كف‌سازي‌هاي بتني برحسب ‏حجم درز.‏</t>
  </si>
  <si>
    <t>060902</t>
  </si>
  <si>
    <t>تعبيه انواع درزكف سازي هاي بتني درموقع اجرا با ‏قالب فلزي، با تمام وسايل لازم بدون پركردن آن ‏برحسب حجم درز.‏</t>
  </si>
  <si>
    <t>060903</t>
  </si>
  <si>
    <t>تهيه وسايل، ساخت قالب به منظور تعبيه بازشو ‏‏(‏openning‏) و جايگذاري آن براي بتن‌ريزي و خارج ‏کردن آن. اندازه‌گيري بر حسب سطح جانبي بتن محل ‏باز شو.‏</t>
  </si>
  <si>
    <t>060904</t>
  </si>
  <si>
    <t>نصب نازل در قطعات بتني پيش‌ساخته براي کارهاي ‏تصفيه آب.‏</t>
  </si>
  <si>
    <t>061001</t>
  </si>
  <si>
    <t>قالب‌بندي با استفاده از قالب فلزي، پشت بند، ‏چوب‌بست، داربست، سکوها و تمام تجهيزات لازم ‏براي قالب‌هاي لغزنده قايم، با سطح مقطع ثابت.‏</t>
  </si>
  <si>
    <t>061002</t>
  </si>
  <si>
    <t>قالب‌بندي با استفاده از قالب فلزي، پشت بند، ‏چوب‌بست و داربست و سكوها و تمام تجهيزات ‏لازم براي قالب لغزنده قايم در صورتي كه سطح ‏مقطع سازه متغير باشد.‏</t>
  </si>
  <si>
    <t>061003</t>
  </si>
  <si>
    <t>اضافه بها به رديف‌هاي قالب‌بندي ديوارها در ‏صورتي‌که قالب به شکل هرمي يا مخروطي در ‏سيلوها، تصفيه‌خانه‌ها و مانند آن‌ها اجرا شود.‏</t>
  </si>
  <si>
    <t>070101</t>
  </si>
  <si>
    <t>تهيه، بريدن، خم كردن و كار گذاشتن ميل گرد ساده ‏به قطر تا 10 ميليمتر، براي بتن مسلح با سيم پيچي ‏لازم‎.‎</t>
  </si>
  <si>
    <t>070102</t>
  </si>
  <si>
    <t>تهيه، بريدن، خم كردن و كار گذاشتن ميل گرد ساده ‏به قطر 12 تا 18 ميليمتر براي بتن مسلح با سيم پيچي ‏لازم.‏</t>
  </si>
  <si>
    <t>070103</t>
  </si>
  <si>
    <t>تهيه، بريدن، خم كردن و كار گذاشتن ميل گرد ساده ‏به قطر20 و بيش از 20 ميليمتر براي بتن مسلح با سيم ‏پيچي لازم.‏</t>
  </si>
  <si>
    <t>070201</t>
  </si>
  <si>
    <t>تهيه، بريدن، خم كردن و كار گذاشتن ميل گرد آجدار ‏از نوع ‏AII‏ به قطر تا 10 ميليمتر، براي بتن مسلح با ‏سيم پيچي لازم .‏</t>
  </si>
  <si>
    <t>070202</t>
  </si>
  <si>
    <t>تهيه، بريدن، خم كردن و كار گذاشتن ميل گرد آجدار ‏از نوع ‏AII‏ به قطر 12 تا 18 ميليمتر، براي بتن مسلح ‏با سيم پيچي لازم.‏</t>
  </si>
  <si>
    <t>070203</t>
  </si>
  <si>
    <t>تهيه، بريدن، خم كردن و كار گذاشتن ميل گرد آجدار ‏از نوع ‏AII‏ به قطر20 و بيش از20 ميليمتر، براي بتن ‏مسلح با سيم پيچي لازم.‏</t>
  </si>
  <si>
    <t>070204</t>
  </si>
  <si>
    <t>تهيه، بريدن، خم كردن و كار گذاشتن ميل گردآجدار ‏از نوع ‏AIII‏ به قطر تا10 ميليمتر، براي بتن مسلح با ‏سيم پيچي لازم .‏</t>
  </si>
  <si>
    <t>070205</t>
  </si>
  <si>
    <t>تهيه، بريدن، خم كردن و كار گذاشتن ميل گردآجدار ‏از نوع ‏AIII‏ به قطر 12 تا 18 ميليمتر، براي بتن مسلح ‏با سيم پيچي لازم .‏</t>
  </si>
  <si>
    <t>070206</t>
  </si>
  <si>
    <t>تهيه، بريدن، خم كردن و كار گذاشتن ميل گردآجدار ‏از نوع ‏AIII‏ به قطر20 و بيش از20 ميليمتر، براي بتن ‏مسلح با سيم پيچي لازم .‏</t>
  </si>
  <si>
    <t>070208</t>
  </si>
  <si>
    <t>تهيه، بريدن، خم كردن و كار گذاشتن ميل گردآجدار ‏از نوع  A4 به قطر 14 تا 18 ميليمتر، براي بتن ‏مسلح با سيم پيچي لازم .‏</t>
  </si>
  <si>
    <t>070209</t>
  </si>
  <si>
    <t>تهيه، بريدن، خم كردن و كار گذاشتن ميل گردآجدار ‏از نوع  A4 به قطر20 و بيش از20 ميليمتر، براي بتن ‏مسلح با سيم پيچي لازم .‏</t>
  </si>
  <si>
    <t>070301</t>
  </si>
  <si>
    <t>اضافه بهاي مصرف ميل گرد، وقتي به صورت خرپا ‏در تيرچه هاي پيش ساخته سقف سبك بتني مصرف ‏شود.‏</t>
  </si>
  <si>
    <t>070302</t>
  </si>
  <si>
    <t>تهيه و اجراي ميل‌گرد در ديوارهاي بنايي براي مهار ‏ديوار به ستون‌ها.‏</t>
  </si>
  <si>
    <t>070501</t>
  </si>
  <si>
    <t>اضافه بها به رديف‌هاي ميلگرد، چنانچه عمليات پايين ‏تراز آبهاي زيرزميني انجام شود و آبكشي با تلمبه ‏موتوري در حين اجراي كار ضروري باشد.‏</t>
  </si>
  <si>
    <t>070601</t>
  </si>
  <si>
    <t>تهيه و نصب ميل مهار با جوشكاري لازم.‏</t>
  </si>
  <si>
    <t>070602</t>
  </si>
  <si>
    <t>تهيه و نصب ميل مهار با پيچ و مهره.‏</t>
  </si>
  <si>
    <t>070603</t>
  </si>
  <si>
    <t>تهيه، ساخت و نصب، ميل مهار دنده شده (بولت) از ‏هر نوع ميل گرد، با پيچ و مهره مربوط و كارگذاري ‏در محلهاي لازم، قبل از بتن‌ريزي.‏</t>
  </si>
  <si>
    <t>070604</t>
  </si>
  <si>
    <t>تهيه مصالح و وسايل و اجرا ي بست به‌وسيله تپانچه.‏</t>
  </si>
  <si>
    <t>070605</t>
  </si>
  <si>
    <t>تهيه و نصب ميل مهار دو سر رزوه با مهره.‏</t>
  </si>
  <si>
    <t>070606</t>
  </si>
  <si>
    <t>تهيه و نصب انکربولت، ميل‌مهار و استاد (‏stud bolt‏) ‏با مهره مربوط از فولاد ‏ST45‎‏ تا ‏ST90‎‏.‏</t>
  </si>
  <si>
    <t>070607</t>
  </si>
  <si>
    <t>اضافه‌بها به رديف‌هاي 070605 و 070606 در ‏صورتي که قطر بولت بيش از 50 ميلي‌متر باشد.‏</t>
  </si>
  <si>
    <t>070701</t>
  </si>
  <si>
    <t>تهیه کابل ساده برای اجرای مهار تنیده.</t>
  </si>
  <si>
    <t>070702</t>
  </si>
  <si>
    <t>تهیه کابل روکش دار برای اجرای مهار تنیده.</t>
  </si>
  <si>
    <t>070703</t>
  </si>
  <si>
    <t>اجرای عملیات کشش مهار ناتنیده (میل مهار) به ازای هر مهار.</t>
  </si>
  <si>
    <t>070704</t>
  </si>
  <si>
    <t>اجرای عملیات کشش مهار تنیده دو رشته ای به ازای هر مهار.</t>
  </si>
  <si>
    <t>070705</t>
  </si>
  <si>
    <t>اضافه‌بها به ردیف ۰۷۰۷۰۴ به ازای هر رشته کابل مازاد بر دو رشته که در مهار تنیده افزوده می شود تا ۵ رشته.</t>
  </si>
  <si>
    <t>رشته</t>
  </si>
  <si>
    <t>080101</t>
  </si>
  <si>
    <t>تهیه و اجرای بتن با شن و ماسه شسته طبیعی یا شکسته، با ۱۰۰ کیلو گرم سیمان در متر مکعب بتن.</t>
  </si>
  <si>
    <t>متر مکعب</t>
  </si>
  <si>
    <t>080102</t>
  </si>
  <si>
    <t>تهیه و اجرای بتن با شن و ماسه شسته طبیعی یا شکسته، با ۱۵۰ کیلو گرم سیمان در متر مکعب بتن.</t>
  </si>
  <si>
    <t>080103</t>
  </si>
  <si>
    <t>تهیه و اجرای بتن با شن و ماسه شسته طبیعی یا شکسته با مقاومت فشاری مشخصه ۱۲ مگاپاسکال.</t>
  </si>
  <si>
    <t>080104</t>
  </si>
  <si>
    <t>تهیه و اجرای بتن با شن و ماسه شسته طبیعی یا شکسته با مقاومت فشاری مشخصه ۱۶ مگاپاسکال.</t>
  </si>
  <si>
    <t>080105</t>
  </si>
  <si>
    <t>تهیه و اجرای بتن با شن و ماسه شسته طبیعی یا شکسته با مقاومت فشاری مشخصه ۲۰ مگاپاسکال.</t>
  </si>
  <si>
    <t>080106</t>
  </si>
  <si>
    <t>تهیه و اجرای بتن با شن و ماسه شسته طبیعی یا شکسته با مقاومت فشاری مشخصه ۲۵ مگاپاسکال.</t>
  </si>
  <si>
    <t>080107</t>
  </si>
  <si>
    <t>تهیه و اجرای بتن با شن و ماسه شسته طبیعی یا شکسته با مقاومت فشاری مشخصه ۳۰ مگاپاسکال.</t>
  </si>
  <si>
    <t>080108</t>
  </si>
  <si>
    <t>تهیه و اجرای بتن با شن و ماسه شسته طبیعی یا شکسته با مقاومت فشاری مشخصه ۳۵ مگاپاسکال.</t>
  </si>
  <si>
    <t>080109</t>
  </si>
  <si>
    <t>تهیه و اجرای بتن با شن و ماسه شسته طبیعی یا شکسته با مقاومت فشاری مشخصه ۴۰ مگاپاسکال.</t>
  </si>
  <si>
    <t>080110</t>
  </si>
  <si>
    <t>تهیه و اجرای بتن با شن و ماسه شسته طبیعی یا شکسته با مقاومت فشاری مشخصه بیش از ۴۰ مگاپاسکال.</t>
  </si>
  <si>
    <t>080111</t>
  </si>
  <si>
    <t>اضافه‌بها به ردیف‌های ۰۸۰۱۰۱تا ۰۸۰۱۱۰، در صورتی که از سنگ شکسته کوهی استفاده شده باشد.</t>
  </si>
  <si>
    <t>080201</t>
  </si>
  <si>
    <t>تهیه و اجرای بتن سبک با پوکه معدنی و ۱۵۰ كيلوگرم سيمان در متر مکعب بتن.</t>
  </si>
  <si>
    <t>080202</t>
  </si>
  <si>
    <t>تهيه و اجراي بتن سبك با پوكه صنعتي و 150 كيلو ‏سيمان در متر مكعب بتن.‏</t>
  </si>
  <si>
    <t>080203</t>
  </si>
  <si>
    <t>تهيه و اجراي بتن سبك با خرده آجر حاصل از آجر ‏چيني و150 كيلو سيمان در متر مكعب بتن.‏</t>
  </si>
  <si>
    <t>080204</t>
  </si>
  <si>
    <t>تهيه و اجراي بتن سبك، با مواد شيميايي كف زا يا ‏مشابه آن، با 150 كيلو سيمان در مترمكعب بتن با وزن ‏مخصوص حداكثر800 كيلوگرم در متر مكعب (وزن ‏مخصوص بتن سخت شده ملاك است).‏</t>
  </si>
  <si>
    <t>080205</t>
  </si>
  <si>
    <t>اضافه بها به رديف 080203 براي آن بخش از بتن ‏سبک که خرده آجر آن از خارج از کارگاه تهيه شود.‏</t>
  </si>
  <si>
    <t>080301</t>
  </si>
  <si>
    <t>اضافه بها براي بتن‌ريزي ستونها، ديوارها و همچنين ‏شناژها و تيرهايي كه جدا از سقف بتن‌ريزي شوند.‏</t>
  </si>
  <si>
    <t>080302</t>
  </si>
  <si>
    <t>اضافه بها براي بتن‌ريزي سقفها و تيرها و شناژهايي ‏كه همراه سقف بتن‌ريزي شوند.‏</t>
  </si>
  <si>
    <t>080303</t>
  </si>
  <si>
    <t>اضافه بها براي بتن‌ريزي سقفها، تير و شناژهايي كه ‏همراه سقف بتن‌ريزي مي‌شوند در سقفهاي شيبدار با ‏شيب بيش از20 درصد نسبت به افق، يا سقفهاي ‏قوسي كه سطح روي آنها نياز به قالب‌بندي نداشته ‏باشد.‏</t>
  </si>
  <si>
    <t>080304</t>
  </si>
  <si>
    <t>اضافه بهابه رديف‌هاي بتن‌ريزي، هرگاه ضخامت، بتن ‏برابر 15 سانتيمتر يا كمتر باشد.‏</t>
  </si>
  <si>
    <t>080305</t>
  </si>
  <si>
    <t>اضافه بها براي كرم‌بندي به منظور هدايت آب (حجم ‏كل بتن كه براي آن كرم‌بندي انجام شده ملاك ‏محاسبه است).‏</t>
  </si>
  <si>
    <t>080306</t>
  </si>
  <si>
    <t>اضافه بها براي بتن كف‌سازي‌ها با هر وسيله و به هر ‏ضخامت.‏</t>
  </si>
  <si>
    <t>080307</t>
  </si>
  <si>
    <t>اضافه بها براي هرنوع بتن‌ريزي كه پايين تراز آب ‏انجام شود و آبكشي حين انجام كار با تلمبه موتوري ‏الزامي باشد.‏</t>
  </si>
  <si>
    <t>080308</t>
  </si>
  <si>
    <t>ليسه‌اي كردن و پرداخت سطوح بتني در صورت ‏لزوم.‏</t>
  </si>
  <si>
    <t>080309</t>
  </si>
  <si>
    <t>مضرس كردن، آجدار كردن يا راهراه كردن سطوح ‏بتني رامپها و موارد مشابه.‏</t>
  </si>
  <si>
    <t>080310</t>
  </si>
  <si>
    <t>اضافه بها به رديف‌هاي بتن‌ريزي، در صورت مصرف ‏بتن در بتن مسلح.‏</t>
  </si>
  <si>
    <t>080311</t>
  </si>
  <si>
    <t>اضافه بها به رديف‌هاي بتن‌ريزي براي سختي ارتعاش ‏بتن، در صورتي که ميل‌گرد به کار رفته بيش از 180 ‏کيلو گرم در متر مکعب بتن باشد.‏</t>
  </si>
  <si>
    <t>080312</t>
  </si>
  <si>
    <t>تهيه مصالح و اجراي ملات روي بتن کف به ضخامت ‏يک سانتي‌متر به منظور سخت سازي بتن براي ‏افزايش مقاومت در مقابل سايش.‏</t>
  </si>
  <si>
    <t>080313</t>
  </si>
  <si>
    <t>تهيه مصالح و اجراي ملات روي بتن کف به ضخامت ‏دو سانتي‌متر به منظور سخت سازي بتن براي افزايش ‏مقاومت در مقابل سايش.‏</t>
  </si>
  <si>
    <t>080314</t>
  </si>
  <si>
    <t>اضافه بها براي بتن‌ريزي پي‌ها با دقت پرداخت يک ‏ميليمتر بر متر (‏‎1 m/mm‏) و يا دقت بيشتر.‏</t>
  </si>
  <si>
    <t>080401</t>
  </si>
  <si>
    <t>اضافه بها براي مصرف سيمان نوع 5 ضدسولفات در ‏بتن و يا ملاتهاي بنايي به جاي سيمان نوع 1.‏</t>
  </si>
  <si>
    <t>080501</t>
  </si>
  <si>
    <t>تهيه و اجراي گروت براي زير بيس پليت و محل‌هاي ‏لازم.‏</t>
  </si>
  <si>
    <t>080502</t>
  </si>
  <si>
    <t>تهيه و اجراي گروت اپوکسي براي زير بيس پليت و ‏محل‌هاي لازم.‏</t>
  </si>
  <si>
    <t>080503</t>
  </si>
  <si>
    <t>تهیه و مصرف ژل میکروسیلیس برای آب بندی و ارتقای مشخصات پایایی بتن در مخازن آب و تصفیه خانه های آب و فاضلاب</t>
  </si>
  <si>
    <t>کیلوگرم</t>
  </si>
  <si>
    <t>080601</t>
  </si>
  <si>
    <t>تهیه مصالح و اجرای عملیات تزریق تا ۳۰ لیتر دوغاب در متر طول مهار.</t>
  </si>
  <si>
    <t>080602</t>
  </si>
  <si>
    <t>اضافه‌بها به ردیف ۰۸۰۶۰۱ بابت تزریق بیش از ۳۰ لیتر دوغاب در متر طول مهار به ازای هر لیتر دوغاب.</t>
  </si>
  <si>
    <t>080603</t>
  </si>
  <si>
    <t>اضافه‌بها به ردیف های ۰۸۰۶۰۱ و ۰۸۰۶۰۲ به منظور آماده سازی مهار تنیده برای تامین طول محدوده تزریق.</t>
  </si>
  <si>
    <t>080701</t>
  </si>
  <si>
    <t>تهیه و اجرای بتن پاشی دیواره های خاکی به روش خشک با بتن عیار ۴۰۰ كيلوگرم سيمان در هر مترمکعب، به ازای هر سانتی‌متر ضخامت.</t>
  </si>
  <si>
    <t>090101</t>
  </si>
  <si>
    <t>تهيه، ساخت و نصب ستون از يك تيرآهن‎.‎</t>
  </si>
  <si>
    <t>090102</t>
  </si>
  <si>
    <t>تهيه، ساخت و نصب ستون از يك قوطي و يا لوله.‏</t>
  </si>
  <si>
    <t>090103</t>
  </si>
  <si>
    <t>تهيه و نصب ستون متشكل از دو يا چند تيرآهن يا ‏ناوداني، در صورتي كه تسمه و ورقهاي تقويتي و ‏وصله به كار نرفته باشد و به وسيله جوش مستقيما به ‏يكديگر متصل شوند.‏</t>
  </si>
  <si>
    <t>090104</t>
  </si>
  <si>
    <t>تهيه و نصب ستون متشكل از يك يا چند تيرآهن يا ‏ناوداني يا نبشي، كه وصله هاي اتصال و يا ورقهاي ‏تقويتي در آن به كار رفته باشد، به‌طور كامل.‏</t>
  </si>
  <si>
    <t>090105</t>
  </si>
  <si>
    <t>تهيه، ساخت و نصب ستونهاي مشبك از انواع ‏تيرآهن، ناوداني، نبشي و مانند آن، با جوشكاري، ‏ساييدن، وصله و اتصالهاي مربوط به‌ساخت آنها.‏</t>
  </si>
  <si>
    <t>090106</t>
  </si>
  <si>
    <t>تهيه و نصب ستون از ورق با مقطع چهارگوش، ‏H‏ و ‏شکل‌هاي ديگر.‏</t>
  </si>
  <si>
    <t>090201</t>
  </si>
  <si>
    <t>تهيه و كار گذاشتن تير ساده (تيرريزي ساده) از يك ‏تيرآهن.‏</t>
  </si>
  <si>
    <t>090202</t>
  </si>
  <si>
    <t>تهيه، ساخت و كار گذاشتن تير، ساده (تيرريزي ساده) ‏از دو يا چند تيرآهن با اتصالهاي مربوط و يا به طريق ‏جوشكاري مستقيم به يكديگر.‏</t>
  </si>
  <si>
    <t>090203</t>
  </si>
  <si>
    <t>تهيه و نصب پرلين روي سطوح شيبدار اسكلت فلزي ‏يا خرپا از پروفيل ‏Z‏ با وصله هاي طولي پرلين‌ها به ‏يكديگر و پيچ و مهره لازم، قطعات اتصالي به اسكلت ‏فلزي يا خرپا.‏</t>
  </si>
  <si>
    <t>090204</t>
  </si>
  <si>
    <t>تهيه و نصب پرلين روي سطوح شيبدار اسكلت فلزي ‏يا خرپا از ناوداني با وصله هاي طولي پرلين‌ها به ‏يكديگر و قطعات اتصالي به اسكلت فلزي يا خرپا.‏</t>
  </si>
  <si>
    <t>090205</t>
  </si>
  <si>
    <t>تهيه و نصب پرلين روي سطوح شيبدار اسكلت فلزي ‏يا خرپا با تيرآهن، با وصله هاي طولي پرلين‌ها به ‏يكديگر و قطعات اتصالي به اسكلت فلزي يا خرپا.‏</t>
  </si>
  <si>
    <t>090206</t>
  </si>
  <si>
    <t>تهيه، ساخت و نصب تير پله از تيرآهن يا ناوداني، با ‏تمام عمليات برشكاري، جوشكاري و اتصالهاي ‏مربوط همراه با وصله هاي لازم براي اتصال به عضو ‏ديگر.‏</t>
  </si>
  <si>
    <t>090207</t>
  </si>
  <si>
    <t>تهيه، ساخت و نصب جويست (تير مشبك سبك)، ‏متشكل از نبشي، سپري، تسمه و ميل گرد، با ‏جوشكاري و ساييدن.‏</t>
  </si>
  <si>
    <t>090208</t>
  </si>
  <si>
    <t>تهيه، ساخت و نصب انواع پلهاي فلزي روي آبروها و ‏كانالها از ناوداني، تيرآهن، ورق و ساير پروفيلهاي ‏لازم با جوشكاري و ساييدن.‏</t>
  </si>
  <si>
    <t>090209</t>
  </si>
  <si>
    <t>تيرريزي داخل تيرهاي حمال با تيرآهن به صورت ‏تودلي، به منظور پوشش، با برش و جوشكاري لازم. ‏بهاي نبشي و قطعات اتصالي نيز از همين رديف ‏پرداخت مي شود.‏</t>
  </si>
  <si>
    <t>090210</t>
  </si>
  <si>
    <t>تهيه و نصب تيرحمال متشكل از يك تيرآهن يا ‏ناوداني بدون وصله يا ورقهاي تقويتي، همراه با ‏جوشكاريهاي لازم در محل اتصال با عضو ديگر.‏</t>
  </si>
  <si>
    <t>090211</t>
  </si>
  <si>
    <t>تهيه، ساخت و نصب تير حمال، متشكل از يك ‏تيرآهن يا ناوداني با وصله يا ورقهاي تقويتي، با برش، ‏جوشكاري و ساييدن همراه با جوشكاري در محل ‏اتصال با عضو ديگر.‏</t>
  </si>
  <si>
    <t>090212</t>
  </si>
  <si>
    <t>تهيه، ساخت و نصب تير حمال، متشكل از دو يا چند ‏تيرآهن يا ناوداني، در صورتي كه ورقهاي اتصال و ‏وصله‌هاي تقويتي در آن به‌كار رفته باشد، با ‏برشكاري، جوشكاري و ساييدن همراه با جوشكاري ‏در محل اتصال با عضو ديگر.‏</t>
  </si>
  <si>
    <t>090213</t>
  </si>
  <si>
    <t>تهيه و ساخت تيرهاي مشبك به اشكال مختلف، ‏متشكل از تيرآهن، ناوداني، نبشي، سپري، ورق و ‏تسمه و نصب آن براي دهانه تا20 متر در هر ارتفاع، ‏شامل شابلون سازي، بريدن، جوشكاري و ساييدن با ‏وصله هاي اتصال و قطعات اتصالي به اعضاي ديگر.‏</t>
  </si>
  <si>
    <t>090214</t>
  </si>
  <si>
    <t>تهيه و ساخت تيرهاي مشبك به اشكال مختلف، ‏متشكل از تيرآهن، ناوداني نبشي، سپري، ورق و تسمه ‏و نصب آن براي دهانه بيش از 20 متر تا 30 متر در ‏هر ارتفاع، شامل شابلون سازي بريدن، جوشكاري و ‏ساييدن با وصله هاي اتصال و قطعات اتصالي به ‏اعضاي ديگر.‏</t>
  </si>
  <si>
    <t>090215</t>
  </si>
  <si>
    <t>تهيه، ساخت و نصب تير و يا تيرهاي حمال از ورق ‏به شکل تير آهن يا اشکال ديگر با ورق‌هاي اتصالي ‏وصله‌هاي تقويتي لازم با برشکاري، جوشکاري و ‏ساييدن همراه با جوشکاري در محل اتصال با عضو ‏ديگر.‏</t>
  </si>
  <si>
    <t>090217</t>
  </si>
  <si>
    <t>اضافه بها به رديف 090204 در صورتي که پرلين به ‏صورت قايم (‏girt‏) نصب شود.‏</t>
  </si>
  <si>
    <t>090301</t>
  </si>
  <si>
    <t>تهيه و ساخت خرپاهاي فلزي به اشكال مختلف، ‏مركب از تيرآهن، ناوداني، نبشي، ورق، تسمه و غيره ‏و نصب آن براي دهانه تا 20 متر در هر ارتفاع، شامل ‏شابلون سازي، بريدن، جوشكاري، ساييدن با وصله ‏هاي اتصال.‏</t>
  </si>
  <si>
    <t>090302</t>
  </si>
  <si>
    <t>تهيه و ساخت خرپاهاي فلزي به اشكال مختلف، ‏مركب از تيرآهن، ناوداني، نبشي، ورق، تسمه و غيره ‏و نصب آن براي دهانه بيش از20 متر تا 30 متر در هر ‏ارتفاع شامل شابلون‌سازي، بريدن، جوشكاري، ‏ساييدن با وصله هاي اتصال.‏</t>
  </si>
  <si>
    <t>090303</t>
  </si>
  <si>
    <t>اضافه بها به رديف‌هاي 090301 و 090302 چنانچه ‏براي ساخت خرپا بجاي پروفيل‌هاي ياد شده از ورق ‏استفاده شود.‏</t>
  </si>
  <si>
    <t>090304</t>
  </si>
  <si>
    <t>تهیه، ساخت و نصب نگهدارنده لوله ها در تصفیه خانه های آب و فاضلاب با ابنیه آبی با استفاده از تیرآهن، ناودانی، نبشی، لوله، ورق، تسمه و غیره به ارتفاع تا 4متر شامل: برشکاری، ساییدن، جوشکاری و اتصالات مربوط.</t>
  </si>
  <si>
    <t>090401</t>
  </si>
  <si>
    <t>تهيه، ساخت و نصب قا‌ب‌ها (تا دهانه30 متر)، كه ‏جان و بال آن‌ها از ورق بريده و ساخته شده‌اند، (با ‏ارتفاع جان متغير) با كف‌ستون‌ها، انواع ورق‌هاي اتصالي، ‏تقويتي و اتصال‌هاي واسطه با پيچ و مهره، همراه با ‏برشكاري، سوراخکاري، جوشکاري و ساييدن.‏</t>
  </si>
  <si>
    <t>090402</t>
  </si>
  <si>
    <t>تهيه و نصب باد بند كه هر عضو آن از يك يا چند ‏پروفيل (نبشي، تيرآهن، ناوداني و مانند آن) تشكيل ‏شده باشد با تمام قطعات اتصال، برشكاري، ‏جوشكاري و ساييدن.‏</t>
  </si>
  <si>
    <t>090403</t>
  </si>
  <si>
    <t>تهیه و نصب باد بند که هر عضو آن از پروفیل لوله تشکیل شده باشد با تمام قطعات اتصال به ستون یا تیر یا اعضای باد بند به یکدیگر، برشکاری، جوشکاری و ساییدن.</t>
  </si>
  <si>
    <t>090501</t>
  </si>
  <si>
    <t>تهيه، ساخت و نصب برجهاي فلزي مرتفع آب، با ‏جوشكاري، برشكاري و ساييدن و پيچ و مهره لازم به ‏طور كامل.‏</t>
  </si>
  <si>
    <t>090601</t>
  </si>
  <si>
    <t>اضافه بها به رديف‌هاي تير و تيرحمال درصورت ‏تغيير ارتفاع جان تيرآهن به روش لانه زنبوري بدون ‏استفاده از ورق براي افزايش ارتفاع جان، با ورقهاي ‏تقويتي لازم، برشكاري، جوشكاري و ساييدن.‏</t>
  </si>
  <si>
    <t>090602</t>
  </si>
  <si>
    <t>اضافه بها به رديف‌هاي تير و تيرحمال در صورت ‏تغيير ارتفاع جان تيرآهن به روش لانه زنبوري، با ‏استفاده از ورق براي افزايش جان تيرآهن، با ورقهاي ‏تقويتي لازم، برشكاري، جوشكاري و ساييدن.‏</t>
  </si>
  <si>
    <t>090603</t>
  </si>
  <si>
    <t>اضافه بها به رديف‌هاي تير و تير حمال در صورت ‏تغيير ارتفاع جان تيرآهن با برش به خط مستقيم در ‏جان تيرآهن، بدون استفاده از ورق براي تغيير ارتفاع ‏جان تيرآهن، همراه با برشكاري، جوشكاري و ‏ساييدن لازم.‏</t>
  </si>
  <si>
    <t>090604</t>
  </si>
  <si>
    <t>اضافه بها به رديف‌هاي تير و تيرحمال در صورت ‏تغيير ارتفاع جان تيرآهن با برش مستقيم در جان ‏تيرآهن، با استفاده از ورق براي افزايش ارتفاع جان ‏تيرآهن، همراه با برشكاري، جوشكاري و ساييدن ‏لازم.‏</t>
  </si>
  <si>
    <t>090605</t>
  </si>
  <si>
    <t>اضافه بها در صورت مصرف تيرآهن بال پهن، به جاي ‏تيرآهن معمولي.‏</t>
  </si>
  <si>
    <t>090606</t>
  </si>
  <si>
    <t>اضافه بها در صورت خم كردن تيرآهن ناوداني و ‏ساير پروفيلهاي فلزي براي تيرهاي قوسي شكل، پله ‏هاي مدور و مانند آن (فقط براي قسمت قوسي ‏شكل).‏</t>
  </si>
  <si>
    <t>090607</t>
  </si>
  <si>
    <t>اضافه‌بها به ردیف ۰۹۰۲۱۵ در صورت تغییر ارتفاع جان با برش خط منحنی در جان، بدون استفاده از ورق برای تغییر ارتفاع جان تیرآهن، همراه با برشکاری، جوشکاری و ساییدن لازم.</t>
  </si>
  <si>
    <t>090701</t>
  </si>
  <si>
    <t>تهيه و ساخت قطعات آهني اتصالي و نصب در داخل ‏كارهاي بتني يا بنايي قبل از اجراي كارهاي ياد شده، ‏از نبشي، سپري، ورق، تسمه، ميل گرد، لوله و مانند ‏آن، با شاخكهاي لازم، جوشكاري، برشكاري، ‏سوراخكاري و ساييدن، به طوركامل.‏</t>
  </si>
  <si>
    <t>090702</t>
  </si>
  <si>
    <t>تهيه، ساخت و به كار بردن قطعات اتصالي از تيرآهن، ‏ناوداني، نبشي، سپري، ورق، تسمه و مانند آن، با ‏جوشكاري، برشكاري و ساييدن. با توجه به بند 7 ‏مقدمه فصل.‏</t>
  </si>
  <si>
    <t>090703</t>
  </si>
  <si>
    <t>تهيه و اجراي نبشي لبه پله، آبچكان و ساير موارد ‏همراه با بريدن، جوشكاري و ساييدن.‏</t>
  </si>
  <si>
    <t>090704</t>
  </si>
  <si>
    <t>تهیه، ساخت و نصب لوله رابط فولادی (Paddle pipe) برای نصب در داخل کارهای بتنی در تصفیه خانه های آب و فاضلاب با ابنیه آبی بهمراه تسمه آب بند کننده قبل از اجرای بتن ریزی، بطور کامل.</t>
  </si>
  <si>
    <t>090705</t>
  </si>
  <si>
    <t>اضافه بها به ردیف 090704 درصورتی که از فولاد زنگ نزن استفاده شود.</t>
  </si>
  <si>
    <t>090801</t>
  </si>
  <si>
    <t>جوشكاري با بعد موثر تا 5 ميليمتر، با ساييدن. با ‏توجه به بند 7 مقدمه فصل.‏</t>
  </si>
  <si>
    <t>090802</t>
  </si>
  <si>
    <t>جوشكاري براي بعد موثر بيش از 5 ميليمتر تا 7 ‏ميليمتر با ساييدن. با توجه به بند 7 مقدمه فصل.‏</t>
  </si>
  <si>
    <t>090803</t>
  </si>
  <si>
    <t>جوشكاري براي بعد موثر بيش از 7 ميليمتر تا10 ‏ميليمتر با ساييدن. با توجه به بند 7 مقدمه فصل.‏</t>
  </si>
  <si>
    <t>090804</t>
  </si>
  <si>
    <t>جوشكاري براي بعد موثر بيش از 10 ميليمتر تا 15 ‏ميليمتر با ساييدن. با توجه به بند 7 مقدمه فصل.‏</t>
  </si>
  <si>
    <t>090805</t>
  </si>
  <si>
    <t>اضافه‌بها نسبت به ردیف‌های ۰۹۰۸۰۱ تا ۰۹۰۸۰۴ در صورت استفاده از روش جوش‌کاری با گاز محافظ.</t>
  </si>
  <si>
    <t>090901</t>
  </si>
  <si>
    <t>تهيه، ساخت و نصب اسكلت فلزي براي زيرسازي ‏نصب سنگ پلاك به‌طريق خشك شامل نبشي، ‏ناوداني، تيرآهن و قوطي با جوشكاري لازم.‏</t>
  </si>
  <si>
    <t>091001</t>
  </si>
  <si>
    <t>091101</t>
  </si>
  <si>
    <t>تهیه قطعات کوبن کاری با ماشین کاری لازم برای سازه های فضاکار با وزن قطعات تا 150گرم</t>
  </si>
  <si>
    <t>091102</t>
  </si>
  <si>
    <t>تهیه قطعات کوبن کاری با ضخامت جدار متغیر بیش از 5 میلیمتر با ماشین کاری اصلاحی مانند قطعات سرلوله ها و پیونده های کاسان و همچنین قطعات حجیم (مثلا" کروی) با وزن بیش از 150 گرم تا یک کیلوگرم</t>
  </si>
  <si>
    <t>091103</t>
  </si>
  <si>
    <t>تهیه قطعات کوبن کاری حجیم (مثلا" کروی) با ماشین کاری اصلاحی با وزن قطعات بیش از یک کیلوگرم.</t>
  </si>
  <si>
    <t>091104</t>
  </si>
  <si>
    <t>تهیه قطعات کوبن‌کاری با ماشین‌کاری اصلاحی برای سازه‌های فضاکار با وزن قطعات بیش از ۱۵۰ گرم تا یک کیلوگرم.</t>
  </si>
  <si>
    <t>091201</t>
  </si>
  <si>
    <t>اضافه بها برای ردیف های 091101 تا 091103 برای استفاده  از فولاد 52 St یا فولاد کربنی 45 ck</t>
  </si>
  <si>
    <t>091301</t>
  </si>
  <si>
    <t>اضافه بها برای ماشین کاری استاندارد قطعات کوبن کاری ردیف های 091102 و 091103 (برای پیونده های استاندارد) 9 سوراخه با زاویه 45.</t>
  </si>
  <si>
    <t>091401</t>
  </si>
  <si>
    <t>اضافه بها برای ماشنی کاری سنگین قطعات کوبن کاری ردیف های 091101 تا 091103 (برای پیونده های خاص در سازه های غیرتخت و سوراخکاری اضافی).</t>
  </si>
  <si>
    <t>091501</t>
  </si>
  <si>
    <t>اضافه بها برای ردیف های 091101 تا 091103 برای گالوانیزه کردن قطعات.</t>
  </si>
  <si>
    <t>091601</t>
  </si>
  <si>
    <t>تهیه و آماده سازی واحدهای سازه فضاکار از پروفیل های مختلف از فولاد 37 ST شامل بریدن اجزا به اندازه های معین و پلیسه گیری و سنگ زدن و مونتاژ آنها در داخل جیگ و آماده کردن برای جوشکاری</t>
  </si>
  <si>
    <t>091801</t>
  </si>
  <si>
    <t>اضافه بها نسبت به ردیف 091601 در صورتیکه وزن پروفیل یا لوله عضو کمتر از دو کیلوگرم باشد.</t>
  </si>
  <si>
    <t>091901</t>
  </si>
  <si>
    <t>اضافه بها نسبت به ردیف 091601 برای اضلاع حاصل از پرسکاری و نورد سرد (بجز لوله).</t>
  </si>
  <si>
    <t>092001</t>
  </si>
  <si>
    <t>اضافه بها نسبت به ردیف 091601 برای استفاده از فولاد 52 St.</t>
  </si>
  <si>
    <t>092101</t>
  </si>
  <si>
    <t>اضافه بها نسبت به ردیف 091601 برای استفاده از لوله های با ضخامت جدار بیش از 7 میلمتر.</t>
  </si>
  <si>
    <t>092201</t>
  </si>
  <si>
    <t>اضافه بها نسبت به ردیف 091601 برای آماده سازی سر اضلاع برای جوشکاری مستقیم به یکدیگر با برشکاری طبق الگو و سنگ زدن.</t>
  </si>
  <si>
    <t>092202</t>
  </si>
  <si>
    <t>اضافه‌بها نسبت به ردیف ۰۹۱۶۰۱ بابت دوپهن کردن سر پروفیل لوله فولادی.</t>
  </si>
  <si>
    <t>092301</t>
  </si>
  <si>
    <t>اضافه بها نسبت به ردیف 091601 برای استفاده از لوله گالوانیزه</t>
  </si>
  <si>
    <t>092401</t>
  </si>
  <si>
    <t>تهیه پیچ از رده 8/8 برای پیچ های تا قطر 24 میلیمتر و مهره از رده 8 و آماده سازی آنها به شکل های استاندارد در سازه فضا کار (و پین مربوط).</t>
  </si>
  <si>
    <t>092402</t>
  </si>
  <si>
    <t>تهیه پیچ از رده 8/8 برای پیچ های تا قطر بیش از 24 میلیمتر و مهره از رده 8 و آماده سازی آنها به شکل های استاندارد در سازه فضا کار (و پین مربوط).</t>
  </si>
  <si>
    <t>092403</t>
  </si>
  <si>
    <t>اضافه بها نسبت به ردیف های 092401 و 092402 برای استفاده از پیچ از رده 10/9  (و مهره رده 10)</t>
  </si>
  <si>
    <t>092501</t>
  </si>
  <si>
    <t>اضافه بها نسبت به ردیف های 092401 و 092402 برای استفاده از پیچ های با گالوانیزه پودری.</t>
  </si>
  <si>
    <t>092601</t>
  </si>
  <si>
    <t>اضافه بها نسبت به ردیف های 092401 و 092402 برای استفاده از پیچ های به شکل خاص (غیر استاندارد).</t>
  </si>
  <si>
    <t>092701</t>
  </si>
  <si>
    <t>تهی پیونده های ریخته گری شده از فولادی برای قطعات بیش از 50 کیلوگرم و ماشین کاری آنها.</t>
  </si>
  <si>
    <t>092702</t>
  </si>
  <si>
    <t>تیهه پیونده های ریخته گری شده از فولادی برای قطعات بیش از 50 کیلوگرم و ماشین کاری آنها.</t>
  </si>
  <si>
    <t>092801</t>
  </si>
  <si>
    <t>هزینه بافت و نصب شبکه های سازه فضا کار دو لایه یا چند لایه تخت نسبت به هزینه تهیه و آماده سازی قطعات.</t>
  </si>
  <si>
    <t>092802</t>
  </si>
  <si>
    <t>هزینه بافت و نصب شبکه های سازه فضا کار دو لایه یا چند لایه با انحنا در یک امتداد (چلیک ها) نسبت به هزینه تهیه و آماده سازی قطعات.</t>
  </si>
  <si>
    <t>092803</t>
  </si>
  <si>
    <t>هزینه بافت و نصب شبکه های سازه فضا کار دو لایه یا چند لایه با انحنا در ادو امتداد (گنبدها) نسبت به هزینه تهیه و آماده سازی قطعات.</t>
  </si>
  <si>
    <t>092804</t>
  </si>
  <si>
    <t>هزینه بافت و نصب شبکه‌های سازه فضاکار دارای فرم‌های آزاد نسبت به هزینه تهیه و آماده سازی قطعات.</t>
  </si>
  <si>
    <t>100101</t>
  </si>
  <si>
    <t>اجراي سقف بتني به ضخامت 21 سانتيمتر با تيرچه و ‏بلوك توخالي بتني، شامل تهيه تمام مصالح به استثناي ‏ميل‌گرد، و همچنين تهيه تجهيزات مورد لزوم به طور ‏كامل‎.‎</t>
  </si>
  <si>
    <t>100102</t>
  </si>
  <si>
    <t>اجراي سقف بتني به ضخامت 25 سانتيمتر با تيرچه و ‏بلوك توخالي بتني، شامل تهيه تمام مصالح به استثناي ‏ميل‌گرد، و همچنين تهيه تجهيزات مورد لزوم به طور ‏كامل.‏</t>
  </si>
  <si>
    <t>100103</t>
  </si>
  <si>
    <t>اجراي سقف بتني به ضخامت 30 سانتيمتر با تيرچه و ‏بلوك توخالي بتني، شامل تهيه تمام مصالح به استثناي ‏ميل‌گرد، و همچنين تهيه تجهيزات مورد لزوم به طور ‏كامل.‏</t>
  </si>
  <si>
    <t>100104</t>
  </si>
  <si>
    <t>اجراي سقف بتني به ضخامت 35 سانتيمتر با تيرچه و ‏بلوك توخالي بتني، شامل تهيه تمام مصالح به استثناي ‏ميل‌گرد، و همچنين تهيه تجهيزات مورد لزوم به طور ‏كامل.‏</t>
  </si>
  <si>
    <t>100105</t>
  </si>
  <si>
    <t>اجراي سقف بتني به ضخامت 40 سانتيمتر با تيرچه و ‏بلوك توخالي بتني، شامل تهيه تمام مصالح به استثناي ‏ميل‌گرد، و همچنين تهيه تجهيزات مورد لزوم به طور ‏كامل.‏</t>
  </si>
  <si>
    <t>100201</t>
  </si>
  <si>
    <t>اجراي سقف بتني به ضخامت 21 سانتيمتر با تيرچه و ‏بلوك توخالي سفالي، شامل تهيه تمام مصالح به ‏استثناي ميل‌گرد، و همچنين تهيه تجهيزات مورد لزوم ‏به طور كامل.‏</t>
  </si>
  <si>
    <t>100202</t>
  </si>
  <si>
    <t>اجراي سقف بتني به ضخامت 25 سانتيمتر با تيرچه و ‏بلوك توخالي سفالي، شامل تهيه تمام مصالح به ‏استثناي ميل‌گرد، و همچنين تهيه تجهيزات مورد لزوم ‏به طور كامل.‏</t>
  </si>
  <si>
    <t>100203</t>
  </si>
  <si>
    <t>اجراي سقف بتني به ضخامت 30 سانتيمتر با تيرچه و ‏بلوك توخالي سفالي، شامل تهيه تمام مصالح به ‏استثناي ميل‌گرد، و همچنين تهيه تجهيزات مورد لزوم ‏به طور كامل.‏</t>
  </si>
  <si>
    <t>100204</t>
  </si>
  <si>
    <t>اجراي سقف بتني به ضخامت 35 سانتيمتر با تيرچه و ‏بلوك توخالي سفالي، شامل تهيه تمام مصالح به ‏استثناي ميل‌گرد، و همچنين تهيه تجهيزات مورد لزوم ‏به طور كامل.‏</t>
  </si>
  <si>
    <t>100205</t>
  </si>
  <si>
    <t>اجراي سقف بتني به ضخامت 40 سانتيمتر با تيرچه و ‏بلوك توخالي سفالي، شامل تهيه تمام مصالح به ‏استثناي ميل‌گرد، و همچنين تهيه تجهيزات مورد لزوم ‏به طور كامل.‏</t>
  </si>
  <si>
    <t>100301</t>
  </si>
  <si>
    <t>اضافه بها به رديف‌هاي سقف بتني با تيرچه و بلوك، ‏در صورتي كه از تيرچه با كفشك سفالي (تيرچه ‏فوندوله اي) استفاده شود.‏</t>
  </si>
  <si>
    <t>100401</t>
  </si>
  <si>
    <t>اجراي سقف بتني به ضخامت 21 سانتيمتر با تيرچه ‏مشبك فلزي سبك و بلوك توخالي بتني شامل تهيه ‏تمام مصالح به استثناي تيرچه فلزي وآرماتور و ‏همچنين تهيه تجهيزات مورد لزوم به طور كامل.‏</t>
  </si>
  <si>
    <t>100402</t>
  </si>
  <si>
    <t>اجراي سقف بتني به ضخامت 25 سانتيمتر با تيرچه ‏مشبك فلزي سبك و بلوك توخالي بتني شامل تهيه ‏تمام مصالح به استثناي تيرچه فلزي و آرماتور و ‏همچنين تهيه تجهيزات مورد لزوم به طور كامل.‏</t>
  </si>
  <si>
    <t>100403</t>
  </si>
  <si>
    <t>اجراي سقف بتني به ضخامت 30 سانتيمتر با تيرچه ‏مشبك فلزي سبك و بلوك توخالي بتني شامل تهيه ‏تمام مصالح به استثناي تيرچه فلزي و آرماتور و ‏همچنين تهيه تجهيزات مورد لزوم به طور كامل.‏</t>
  </si>
  <si>
    <t>100404</t>
  </si>
  <si>
    <t>اضافه بها به رديف‌هاي سقف سبك با بلوك بتني در ‏صورتي كه در تهيه بلوك از پوكه استفاده شده باشد.‏</t>
  </si>
  <si>
    <t>110101</t>
  </si>
  <si>
    <t>آجركاري با آجر ماسه اهكي (سيليكاتي)، به ابعاد آجر ‏فشاري با ضخامت يك و نيم آجر و بيشتر و ملات ‏ماسه سيمان 1:6‏‎.‎</t>
  </si>
  <si>
    <t>110102</t>
  </si>
  <si>
    <t>آجر كاري باآجرماسه آهكي (سيليكاتي)، به ابعاد ‏آجرفشاري با ضخامت يك و نيم آجر و بيشتر و ‏ملات باتارد 1:2:8.‏</t>
  </si>
  <si>
    <t>110103</t>
  </si>
  <si>
    <t>آجركاري با آجر ماسه آهكي (سيليكاتي)، به ‏ابعادآجرفشاري باضخامت يك ونيم آجر و بيشتر و ‏ملات ماسه آهك 1:3.‏</t>
  </si>
  <si>
    <t>110104</t>
  </si>
  <si>
    <t>ديوار يك آجره با آجر ماسه آهكي (سيليكاتي)، به ‏ابعاد آجر فشاري و ملات ماسه سيمان 1:6.‏</t>
  </si>
  <si>
    <t>110105</t>
  </si>
  <si>
    <t>ديوار يك آجره با آجر ماسه آهكي (سيليكاتي)، به ‏ابعاد آجر فشاري با ملات، باتارد 1:2:8.‏</t>
  </si>
  <si>
    <t>110106</t>
  </si>
  <si>
    <t>ديوار يك آجره باآجر ماسه آهكي (سيليكاتي)، به ‏ابعاد آجر فشاري و ملات ماسه آهك 1:3.‏</t>
  </si>
  <si>
    <t>110107</t>
  </si>
  <si>
    <t>ديوار نيم آجره با آجرماسه آهكي (سيليكاتي)، به ‏ابعادآجر فشاري و ملات ماسه سيمان 1:6.‏</t>
  </si>
  <si>
    <t>110108</t>
  </si>
  <si>
    <t>ديوار نيم آجره با آجرماسه آهكي (سيليكاتي)، به ‏ابعادآجر فشاري و ملات باتارد 1:2:8.‏</t>
  </si>
  <si>
    <t>110109</t>
  </si>
  <si>
    <t>ديوار نيم آجره با آجر ماسه آهكي (سيليكاتي)، به ‏ابعاد آجر فشاري و ملات ماسه آهك 1:3.‏</t>
  </si>
  <si>
    <t>110110</t>
  </si>
  <si>
    <t>تيغه آجري باآجر ماسه آهكي (سيليكاتي)، به ‏ضخامت 5 تا 6 سانتيمتر، با ملات گچ و خاك.‏</t>
  </si>
  <si>
    <t>110201</t>
  </si>
  <si>
    <t>آجركاري باآجر فشاري به ضخامت يك و نيم آجر و ‏بيشتر و ملات ماسه سيمان 1:6.‏</t>
  </si>
  <si>
    <t>110202</t>
  </si>
  <si>
    <t>آجركاري با آجر فشاري به ضخامت يك و نيم آجر و ‏بيشتر و ملات باتارد 1:2:8.‏</t>
  </si>
  <si>
    <t>110203</t>
  </si>
  <si>
    <t>آجر كاري با آجر فشاري به ضخامت يك و نيم آجر ‏و بيشتر و ملات ماسه آهك 1:3.‏</t>
  </si>
  <si>
    <t>110204</t>
  </si>
  <si>
    <t>آجركاري با آجرفشاري به ضخامت يك و نيم آجر و ‏بيشتر با ملات گل آهك (100 كيلو آهك در ‏مترمكعب ملات).‏</t>
  </si>
  <si>
    <t>110205</t>
  </si>
  <si>
    <t>ديوار يك آجره با آجر فشاري و ملات ماسه سيمان ‏‏1:6.‏</t>
  </si>
  <si>
    <t>110206</t>
  </si>
  <si>
    <t>ديوار يك آجره با آجر فشاري و ملات باتارد 1:2:8.‏</t>
  </si>
  <si>
    <t>110207</t>
  </si>
  <si>
    <t>ديوار يك آجره با آجر فشاري و ملات ماسه آهك ‏‏1:3.‏</t>
  </si>
  <si>
    <t>110208</t>
  </si>
  <si>
    <t>ديوار نيم آجره با آجر فشاري و ملات ماسه سيمان ‏‏1:6.‏</t>
  </si>
  <si>
    <t>110209</t>
  </si>
  <si>
    <t>ديوار نيم آجره با آجر فشاري و ملات باتارد 1:2:8.‏</t>
  </si>
  <si>
    <t>110210</t>
  </si>
  <si>
    <t>ديوار نيم آجره با آجر فشاري و ملات ماسه آهك ‏‏1:3.‏</t>
  </si>
  <si>
    <t>110211</t>
  </si>
  <si>
    <t>ديوار نيم آجره با آجرفشاري و ملات گچ و خاك.‏</t>
  </si>
  <si>
    <t>110212</t>
  </si>
  <si>
    <t>تيغه آجري به ضخامت 5 تا 6 سانتيمتر، با آجر ‏فشاري و ملات گچ و خاك.‏</t>
  </si>
  <si>
    <t>110301</t>
  </si>
  <si>
    <t>طاق زني بين تيرآهن (طاق ضربي)، با آجر فشاري يا ‏ماشيني سوراخ‌دار.‏</t>
  </si>
  <si>
    <t>110306</t>
  </si>
  <si>
    <t>دوغاب ريزي روي طاق آجري با دوغاب سيمان.‏</t>
  </si>
  <si>
    <t>110307</t>
  </si>
  <si>
    <t>دوغاب ريزي روي طاق آجري با دوغاب گچ.‏</t>
  </si>
  <si>
    <t>110308</t>
  </si>
  <si>
    <t>اضافه بهاي سقف سازي آجري به صورت آهن گم ‏براي نماي آجري ، نسبت به رديف‌هاي طاق زني.‏</t>
  </si>
  <si>
    <t>110401</t>
  </si>
  <si>
    <t>آجر كاري با بلوك سفالي (آجر تيغه اي) به ضخامت ‏‏8 تا11 سانتيمتر و ملات ماسه سيمان 1:6.‏</t>
  </si>
  <si>
    <t>110402</t>
  </si>
  <si>
    <t>آجر كاري با بلوك سفالي (آجر تيغه اي) به ضخامت ‏‏12 تا 22 سانتيمتر و ملات ماسه سيمان 1:6.‏</t>
  </si>
  <si>
    <t>110403</t>
  </si>
  <si>
    <t>آجركاري با بلوك سفالي (آجر تيغه اي) به ضخامت ‏بيش از 22 سانتيمتر و ملات ماسه سيمان 1:6.‏</t>
  </si>
  <si>
    <t>110501</t>
  </si>
  <si>
    <t>آجر كاري با آجر ماشيني سوراخ دار به ابعاد آجر ‏فشاري به ضخامت يك و نيم آجر و بيشتر، با ملات ‏ماسه سيمان 1:6.‏</t>
  </si>
  <si>
    <t>110502</t>
  </si>
  <si>
    <t>ديوار يك آجره با آجر ماشيني سوراخدار به ابعاد آجر ‏فشاري، با ملات ماسه سيمان 1:6.‏</t>
  </si>
  <si>
    <t>110503</t>
  </si>
  <si>
    <t>ديوار نيم آجره با آجر ماشيني سوراخدار به ابعاد آجر ‏فشاري، با ملات ماسه سيمان 1:6.‏</t>
  </si>
  <si>
    <t>110504</t>
  </si>
  <si>
    <t>تيغه آجري به ضخامت 5 تا 6 سانتيمتر با آجر ماشيني ‏سوراخدار به ابعاد آجر فشاري، با ملات گچ و خاك.‏</t>
  </si>
  <si>
    <t>110601</t>
  </si>
  <si>
    <t>نماچيني با آجر ماشيني سوراخدار (سفال) به ابعاد ‏آجرفشاري به‌صورت نيم آجره و ملات ماسه سيمان ‏‏1:6 .‏</t>
  </si>
  <si>
    <t>110602</t>
  </si>
  <si>
    <t>نماچيني با آجرماشيني سوراخدار (سفال) به ضخامت ‏حدود 4 سانتيمتر، به‌صورت نيم آجره و ملات ماسه ‏سيمان 1:6 .‏</t>
  </si>
  <si>
    <t>110603</t>
  </si>
  <si>
    <t>نماچيني باآجرماشيني سوراخدار (سفال) به ضخامت ‏حدود 3 سانتيمتر، به‌صورت نيم آجره و ملات ماسه ‏سيمان 1:6 .‏</t>
  </si>
  <si>
    <t>110701</t>
  </si>
  <si>
    <t>نما چيني با آجر قزاقي، به ابعاد آجر فشاري، ‏به‌صورت نيم آجره و ملات ماسه سيمان 1:6 .‏</t>
  </si>
  <si>
    <t>110702</t>
  </si>
  <si>
    <t>نماچيني با آجر قزاقي، به ضخامت حدود 4 سانتيمتر، ‏به‌صورت نيم آجره و ملات ماسه سيمان 1:6 .‏</t>
  </si>
  <si>
    <t>110703</t>
  </si>
  <si>
    <t>نما چيني با آجر قزاقي ، به ضخامت حدود 3 ‏سانتيمتر، به‌صورت نيم آجره و ملات ماسه سيمان 1:6 ‏‏.‏</t>
  </si>
  <si>
    <t>110801</t>
  </si>
  <si>
    <t>اضافه بهاي نماسازي نسبت به رديف‌هاي آجرچيني ‏با آجر فشاري ، آجر ماسه آهكي و آجر ماشيني ‏سوراخ‌دار.‏</t>
  </si>
  <si>
    <t>110802</t>
  </si>
  <si>
    <t>اضافه بهاي نماسازي نسبت به رديف‌هاي آجر چيني ‏با آجرفشاري ، درصورتي كه در نما از آجر سفال ‏سوراخدار ماشيني به ابعاد آجر فشاري استفاده شود.‏</t>
  </si>
  <si>
    <t>110803</t>
  </si>
  <si>
    <t>اضافه بهاي نماسازي نسبت به رديف‌هاي آجر چيني ‏با آجر ماسه آهكي، در صورتي كه در نما از آجر ‏سفال سوراخدار ماشيني به ابعاد آجر فشاري استفاده ‏شود.‏</t>
  </si>
  <si>
    <t>110804</t>
  </si>
  <si>
    <t>اضافه بهاي نما سازي نسبت به رديف‌هاي آجر چيني ‏با آجر فشاري، در صورتي كه در نما از آجر قزاقي، به ‏ابعاد آجر فشاري استفاده شود.‏</t>
  </si>
  <si>
    <t>110805</t>
  </si>
  <si>
    <t>اضافه بهاي نما سازي به رديف‌هاي آجر چيني با آجر ‏ماسه آهكي، در صورتي كه در نما از آجر قزاقي، به ‏ابعادآجر فشاري استفاده شود.‏</t>
  </si>
  <si>
    <t>110806</t>
  </si>
  <si>
    <t>اضافه بها به رديف‌هاي نماچيني بابت آب ساب ‏نمودن آجر.‏</t>
  </si>
  <si>
    <t>110807</t>
  </si>
  <si>
    <t>اضافه بها به رديف‌هاي نما چيني بابت تراش و ‏كشويي نمودن آجر.‏</t>
  </si>
  <si>
    <t>110808</t>
  </si>
  <si>
    <t>اضافه بها به رديف‌هاي نماچيني، در صورتي كه ‏آجرها به صورت هره چيده شود (اندازه گيري روي ‏سطح قابل رويت).‏</t>
  </si>
  <si>
    <t>110809</t>
  </si>
  <si>
    <t>اضافه بهاي ديوار چيني به صورت ديوار دو جداره، به ‏ازاي هر متر مربع ديوار دو جداره كه هم زمان چيده ‏شود. (يک طرف اندازه‌گيري مي‌شود).‏</t>
  </si>
  <si>
    <t>110810</t>
  </si>
  <si>
    <t>اضافه بها براي هر نوع آجر كاري كه در پايين تراز ‏آب انجام شود و آبكشي حين انجام كار با تلمبه ‏موتوري الزامي باشد.‏</t>
  </si>
  <si>
    <t>110811</t>
  </si>
  <si>
    <t>اضافه بها به هر نوع آجر كاري، براي كار در داخل ‏چاه يا قنات يا مجاري زيرزميني در هر عمق و به هر ‏طول.‏</t>
  </si>
  <si>
    <t>110901</t>
  </si>
  <si>
    <t>شفته ريزي با خاك محل و 150 كيلوگرم آهك ‏شكفته در مترمكعب شفته.‏</t>
  </si>
  <si>
    <t>110902</t>
  </si>
  <si>
    <t>شفته ريزي با خاك تهيه شده مناسب شن دار از ‏خارج محل به هر فاصله، با150 كيلوگرم آهك ‏شكفته در مترمكعب شفته.‏</t>
  </si>
  <si>
    <t>110903</t>
  </si>
  <si>
    <t>اضافه بها به رديف 110901، براي اضافه كردن شن و ‏ماسه، به اندازه هر ده درصد كه به حجم خاك محل ‏اضافه شود.‏</t>
  </si>
  <si>
    <t>110904</t>
  </si>
  <si>
    <t>اضافه بها به رديف‌هاي 110901 و 110902، براي ‏افزايش هر50 كيلو گرم آهك شكفته در مترمكعب ‏شفته. كسر50 كيلو به تناسب محاسبه مي‌شود.‏</t>
  </si>
  <si>
    <t>110905</t>
  </si>
  <si>
    <t>كسربها به رديف‌هاي 110901 و 110902، براي ‏كاهش هر 50 كيلو گرم، آهك شكفته در متر مكعب ‏شفته. كسر 50 كيلو به تناسب محاسبه مي شود.‏</t>
  </si>
  <si>
    <t>111001</t>
  </si>
  <si>
    <t>نماچینی با آجر پلاک (دوغابی) با سطح مقطع تا 10 سانتیمتر مربع با ملات ماسه سیمان 1:5 شامل دوغاب ریزی در پشت آجر.</t>
  </si>
  <si>
    <t>111002</t>
  </si>
  <si>
    <t>نماچینی با آجر پلاک (دوغابی) با سطح مقطع بیش از 10 سانتیمتر مربع با ملات ماسه سیمان 1:5 شامل دوغاب ریزی در پشت آجر.</t>
  </si>
  <si>
    <t>120101</t>
  </si>
  <si>
    <t>تهيه و نصب جدول‌هاي بتني پيش ساخته با سطح ‏مقطع تا 0.05 مترمربع با بتن به عيار250 كيلوگرم ‏سيمان در مترمكعب و ملات ماسه سيمان 1:5‏‎.‎</t>
  </si>
  <si>
    <t>120102</t>
  </si>
  <si>
    <t>تهيه و نصب جدول‌هاي بتني پيش ساخته با سطح ‏مقطع بيش از 0.05 تا 0.1 مترمربع با بتن به عيار250 ‏كيلو گرم سيمان در مترمكعب و ملات ماسه سيمان ‏‏1:5.‏</t>
  </si>
  <si>
    <t>120103</t>
  </si>
  <si>
    <t>تهيه و نصب جدول‌هاي بتني پيش ساخته با سطح ‏مقطع بيش از 0.1 متر مربع با بتن به عيار250 كيلو ‏گرم سيمان در متر مكعب و ملات ماسه سيمان 1:5.‏</t>
  </si>
  <si>
    <t>120104</t>
  </si>
  <si>
    <t>تهیه و نصب جدول‌های پیش‌ساخته پرسی، با سطح مقطع تا ۰٫۳۶ مترمربع و با حداقل مقاومت استوانه‌ای استاندارد، ۲۸۰ کیلوگرم بر سانتی‌متر مربع.</t>
  </si>
  <si>
    <t>120105</t>
  </si>
  <si>
    <t>تهیه و نصب جدول‌‌های پیش‌ساخته پرسی، با سطح مقطع بیش از ۰٫۳۶ مترمربع و با حداقل مقاومت استوانه‌ای استاندارد، ۲۸۰ کیلوگرم بر سانتی‌متر مربع.</t>
  </si>
  <si>
    <t>120201</t>
  </si>
  <si>
    <t>تهيه و نصب دال بتني پيش ساخته (مسلح)، با ‏عيار300 كيلو سيمان در متر مكعب، براي دال روي ‏کانال‌ها، نهرها و يا به عنوان پل روي جوي‌ها و موارد ‏مشابه.‏</t>
  </si>
  <si>
    <t>120202</t>
  </si>
  <si>
    <t>تهيه، ساخت و نصب قطعات بتني پيش ساخته براي ‏تکيه گاه لوله (‏pipe sleeper‏)، با عيار 300 كيلو ‏سيمان در متر مكعب بتن.‏</t>
  </si>
  <si>
    <t>120203</t>
  </si>
  <si>
    <t>تهيه و نصب قطعات بتني پيـش ساخته با عيار350 ‏كيلو سيمان در متر مكعب و حجم تا 0.21 متر مكعب ‏براي مسلح كردن خاك.‏</t>
  </si>
  <si>
    <t>120204</t>
  </si>
  <si>
    <t>تهيه و نصب قطعات بتني پيش ساخته باعيار350 كيلو ‏سيمان در متر مكعب و حجم بيش از 0.21 تا 0.60 ‏متر مكعب براي مسلح كردن خاك.‏</t>
  </si>
  <si>
    <t>120301</t>
  </si>
  <si>
    <t>تهيه و نصب لوله سيماني، به قطر داخلي 10 سانتيمتر، ‏با بتن به‌عيار300 كيلو سيمان در متر مكعب بتن.‏</t>
  </si>
  <si>
    <t>120302</t>
  </si>
  <si>
    <t>تهيه و نصب لوله سيماني، به قطر داخلي 15 سانتيمتر، ‏با بتن به عيار 300 كيلو سيمان در متر مكعب بتن.‏</t>
  </si>
  <si>
    <t>120303</t>
  </si>
  <si>
    <t>تهيه و نصب لوله سيماني، به قطر داخلي 20 سانتيمتر، ‏با بتن به‌عيار 300 كيلو سيمان در متر مكعب بتن.‏</t>
  </si>
  <si>
    <t>120304</t>
  </si>
  <si>
    <t>تهيه و نصب لوله سيماني، به قطر داخلي 25 سانتيمتر، ‏با بتن به‌عيار300 كيلو سيمان در متر مكعب بتن.‏</t>
  </si>
  <si>
    <t>120305</t>
  </si>
  <si>
    <t>تهيه و نصب لوله بتني به قطر داخلي 30 سانتيمتر و ‏ضخامت 6 سانتيمتر، با بتن به‌عيار300 كيلو سيمان در ‏متر مكعب بتن.‏</t>
  </si>
  <si>
    <t>120306</t>
  </si>
  <si>
    <t>تهيه و نصب لوله بتني به قطر داخلي 40 سانتيمتر و ‏ضخامت 6 سانتيمتر، با بتن به‌عيار300 كيلو سيمان در ‏مترمكعب بتن.‏</t>
  </si>
  <si>
    <t>120307</t>
  </si>
  <si>
    <t>تهيه و نصب لوله بتني به قطر داخلي 50 سانتيمتر و ‏ضخامت 6 سانتيمتر، با بتن به‌عيار300 كيلو سيمان در ‏متر مكعب بتن.‏</t>
  </si>
  <si>
    <t>120308</t>
  </si>
  <si>
    <t>تهيه و نصب لوله بتني به قطر داخلي 60 سانتيمتر و ‏ضخامت 8 سانتيمتر، با بتن به‌عيار300 كيلو سيمان در ‏متر مكعب بتن.‏</t>
  </si>
  <si>
    <t>120309</t>
  </si>
  <si>
    <t>تهيه و نصب لوله بتني مسلح، به قطر داخلي 60 ‏سانتيمتر و ضخامت 8 سانتيمتر با بتن به‌عيار300 كيلو ‏سيمان در متر مكعب بتن.‏</t>
  </si>
  <si>
    <t>120310</t>
  </si>
  <si>
    <t>تهيه و نصب لوله بتني مسلح، به قطر داخلي 80 ‏سانتيمتر و ضخامت 10 سانتيمتر با بتن به‌عيار300 ‏كيلو سيمان در متر مكعب بتن.‏</t>
  </si>
  <si>
    <t>120311</t>
  </si>
  <si>
    <t>تهيه و نصب لوله بتني مسلح، به قطر داخلي 1 متر و ‏ضخامت 10 سانتيمتر با بتن به‌عيار300 كيلو سيمان در ‏متر مكعب بتن.‏</t>
  </si>
  <si>
    <t>120401</t>
  </si>
  <si>
    <t>تهيه و نصب كولهاي بتني مسلح پيش ساخته متشكل ‏از سه قطعه در هر عمق، به منظور تحكيم قناتها با بتن ‏به‌عيار 300 كيلو سيمان در متر مكعب بتن و با مقطع ‏تخم مرغي به ابعاد حدود120×80 سانتيمتر، با پر ‏كردن پشت كول.‏</t>
  </si>
  <si>
    <t>120501</t>
  </si>
  <si>
    <t>بنايي با بلوك سيماني توخالي و ملات ماسه سيمان ‏‏1:5.‏</t>
  </si>
  <si>
    <t>120502</t>
  </si>
  <si>
    <t>بنايي با بلوك سيماني تو خالي كف پر و ملات ماسه ‏سيمان 1:5.‏</t>
  </si>
  <si>
    <t>120503</t>
  </si>
  <si>
    <t>بنايي با بلوك سيماني تو خالي به ضخامت حدود20 ‏سانتيمتر و ملات ماسه سيمان 1:5.‏</t>
  </si>
  <si>
    <t>120504</t>
  </si>
  <si>
    <t>بنايي با بلوك سيماني توخالي كف پر به ضخامت ‏حدود20 سانتيمتر و ملات ماسه سيمان 1:5.‏</t>
  </si>
  <si>
    <t>120505</t>
  </si>
  <si>
    <t>بنايي با بلوك سيماني تو خالي به ضخامت حدود10 ‏سانتيمتر و ملات ماسه سيمان 1:5.‏</t>
  </si>
  <si>
    <t>120506</t>
  </si>
  <si>
    <t>بنايي با بلوك سيماني توخالي كف پر به ضخامت ‏حدود 10 سانتيمتر و ملات ماسه سيمان 1:5.‏</t>
  </si>
  <si>
    <t>120507</t>
  </si>
  <si>
    <t>اضافه بها به رديف‌هاي بنايي با بلوک، در صورتي که ‏ديوار با ميل مهار تقويت شده باشد.  ‏</t>
  </si>
  <si>
    <t>120601</t>
  </si>
  <si>
    <t>بنايي باآجر سيماني به ابعاد آجر فشاري و ملات ماسه ‏سيمان 1:5، به ضخامت 1.5 آجر و بيشتر.‏</t>
  </si>
  <si>
    <t>120602</t>
  </si>
  <si>
    <t>بنايي باآجر سيماني به ابعادآجر فشاري، براي ‏ديوارسازي به ضخامت يك آجر با ملات ماسه سيمان ‏‏1:5.‏</t>
  </si>
  <si>
    <t>120603</t>
  </si>
  <si>
    <t>بنايي با آجر سيماني به ابعاد آجر فشاري، براي ديوار ‏سازي به‌ضخامت نيم آجر با ملات ماسه سيمان 1:5.‏</t>
  </si>
  <si>
    <t>120701</t>
  </si>
  <si>
    <t>پر كردن حفره هاي بلوكهاي سيماني تو خالي با ملات ‏ماسه سيمان 1:5 به ازاي هر متر مكعب حجم بلوك ‏چيني.‏</t>
  </si>
  <si>
    <t>120702</t>
  </si>
  <si>
    <t>اضافه بها به رديف‌هاي بلوك چيني كه در پايين تراز ‏آب انجام شود و استفاده از تلمبه موتوري حين ‏اجراي عمليات الزامي باشد.‏</t>
  </si>
  <si>
    <t>120703</t>
  </si>
  <si>
    <t>اضافه بهاي نما چيني با بلوك سيماني.‏</t>
  </si>
  <si>
    <t>120704</t>
  </si>
  <si>
    <t>اضافه بهاي نماچيني با آجر سيماني به ابعاد آجر ‏فشاري.‏</t>
  </si>
  <si>
    <t>120801</t>
  </si>
  <si>
    <t>بنايي با بلوكهاي بتني پيش ساخته از بتن سبك (بتن ‏گازي) باملات ماسه سيمان 1:5 به ضخامت تا10 ‏سانتيمتر.‏</t>
  </si>
  <si>
    <t>120802</t>
  </si>
  <si>
    <t>بنايي با بلوكهاي بتني پيش ساخته از بتن سبك (بتن ‏گازي) با ملات ماسه سيمان 1:5 به ضخامت بيشتر از ‏‏10 سانتيمتر تا 15 سانتيمتر.‏</t>
  </si>
  <si>
    <t>120803</t>
  </si>
  <si>
    <t>بنايي با بلوكهاي بتني پيش ساخته از بتن سبك (بتن ‏گازي) باملات ماسه سيمان 1:5 به ضخامت بيشتر از ‏‏15 سانتيمتر تا20 سانتيمتر.‏</t>
  </si>
  <si>
    <t>120804</t>
  </si>
  <si>
    <t>بنايي با بلوكهاي بتني پيش ساخته از بتن سبك (بتن ‏گازي) باملات ماسه سيمان 1:5 به ضخامت بيشتر از ‏‏20 سانتيمتر تا 25 سانتيمتر.‏</t>
  </si>
  <si>
    <t>120805</t>
  </si>
  <si>
    <t>بنايي با بلوكهاي بتني پيش ساخته از بتن سبك (بتن ‏گازي) باملات ماسه سيمان 1:5 به ضخامت بيشتر از ‏‏25 سانتيمتر تا30 سانتيمتر.‏</t>
  </si>
  <si>
    <t>120901</t>
  </si>
  <si>
    <t>تهيه مصالح و اجراي كامل كف سازي با بلوكهاي ‏بتني به اشكال مختلف به هر رنگ همراه با ماسه‌ريزي ‏و كوبيدن.‏</t>
  </si>
  <si>
    <t>120902</t>
  </si>
  <si>
    <t>تهیه مصالح، حمل و اجرای کفپوش‌های بتنی پیش‌ساخته پرسی، به ضخامت ۴ تا ۵ سانتی‌متر و به سطح بیش از ۱۶ دسیمترمربع، برای هر کفپوش، با هر نوع ملات ماسه سیمان.</t>
  </si>
  <si>
    <t>120903</t>
  </si>
  <si>
    <t>تهیه مصالح، حمل و اجرای کفپوش‌های بتنی پیش‌ساخته ویبره‌ای، به ضخامت ۴ تا ۵ سانتی‌متر و به سطح تا ۱۶ دسیمترمربع، برای هر کفپوش، با هر نوع ملات ماسه سیمان.</t>
  </si>
  <si>
    <t>120904</t>
  </si>
  <si>
    <t>تهیه مصالح، حمل و اجرای کفپوش‌های بتنی پیش‌ساخته ویبره‌ای، به ضخامت ۴ تا ۵ سانتی‌متر و به سطح بیش از ۱۶ دسیمترمربع، برای هر کفپوش، با هر نوع ملات ماسه سیمان.</t>
  </si>
  <si>
    <t>120905</t>
  </si>
  <si>
    <t>اضافه‌بهای طرح‌دار بودن کفپوش بتنی پیش‌ساخته پرسی.</t>
  </si>
  <si>
    <t>120906</t>
  </si>
  <si>
    <t>اضافه‌بهای رنگی بودن کفپوش بتنی پیش‌ساخته پرسی.</t>
  </si>
  <si>
    <t>121001</t>
  </si>
  <si>
    <t>بنايي با بلوك سيماني توخالي كف پر تهيه شده با دانه ‏رس منبسط شده‏، به ضخامت تا 10 سانتيمتر با ملات ‏ماسه و سيمان 1:5.‏</t>
  </si>
  <si>
    <t>121002</t>
  </si>
  <si>
    <t>بنايي با بلوك سيماني توخالي كف پر تهيه شده با دانه ‏رس منبسط شده، به ضخامت حدود 15 سانتيمتر با ‏ملات ماسه و سيمان 1:5.‏</t>
  </si>
  <si>
    <t>121003</t>
  </si>
  <si>
    <t>بنايي با بلوك سيماني توخالي كف پر تهيه شده با دانه ‏رس منبسط شده‏‏‏، به ضخامت حدود 20 سانتيمتر با ‏ملات ماسه و سيمان 1:5.‏</t>
  </si>
  <si>
    <t>121004</t>
  </si>
  <si>
    <t>اضافه‌بها به ردیف‌های ۱۲۱۰۰۲ و ۱۲۱۰۰۳ در صورت سه جداره بودن بلوک‌های مصرفی.</t>
  </si>
  <si>
    <t>121005</t>
  </si>
  <si>
    <t>اضافه‌بها به ردیف‌های ۱۲۱۰۰۱ تا ۱۲۱۰۰۳ در صورت استفاده از ملات آماده محتوی رس منبسط شده ریزدانه سبک.</t>
  </si>
  <si>
    <t>130101</t>
  </si>
  <si>
    <t>عايق كاري رطوبتي با يک قشر اندود قير‎.‎</t>
  </si>
  <si>
    <t>130102</t>
  </si>
  <si>
    <t>عايق كاري رطوبتي در زير عايقهاي مختلف حرارتي ‏با قير پليمري اصلاح شده.‏</t>
  </si>
  <si>
    <t>130201</t>
  </si>
  <si>
    <t>عايق كاري رطوبتي، با دو قشر اندود قير و يک لايه ‏گوني براي سطوح حمامها، توالتها و روي پي‌ها.‏</t>
  </si>
  <si>
    <t>130202</t>
  </si>
  <si>
    <t>عايق كاري رطوبتي، با دو قشر اندود قير و يک لايه ‏گوني براي ساير سطوح.‏</t>
  </si>
  <si>
    <t>130203</t>
  </si>
  <si>
    <t>عايق كاري رطوبتي، با سه قشر اندود قير و دو لايه ‏گوني براي سطوح حمامها، توالتها و روي پي‌ها.‏</t>
  </si>
  <si>
    <t>130204</t>
  </si>
  <si>
    <t>عايق كاري رطوبتي، با سه قشر اندود قير و دو لايه ‏گوني براي ساير سطوح.‏</t>
  </si>
  <si>
    <t>130205</t>
  </si>
  <si>
    <t>عايق كاري رطوبتي، با چهار قشر اندود قير و سه لايه ‏گوني براي سطوح حمامها، توالتها و روي پي‌ها.‏</t>
  </si>
  <si>
    <t>130206</t>
  </si>
  <si>
    <t>عايق كاري رطوبتي با چهار قشر اندود قير و سه لايه ‏گوني براي ساير سطوح.‏</t>
  </si>
  <si>
    <t>130301</t>
  </si>
  <si>
    <t>عايق كاري رطوبتي، با عايق پيش ساخته درجه يك ‏متشكل از قير و الياف پلي استر و تيشو به ضخامت 3 ‏ميليمتر، به انضمام قشر آستر براي سطوح حمامها، ‏توالتها و روي پي‌ها.‏</t>
  </si>
  <si>
    <t>130302</t>
  </si>
  <si>
    <t>عايق كاري رطوبتي، با عايق پيش ساخته درجه يك ‏متشكل از قير و الياف پلي استر و تيشو به ضخامت 3 ‏ميليمتر، به انضمام قشرآستر براي ساير سطوح.‏</t>
  </si>
  <si>
    <t>130303</t>
  </si>
  <si>
    <t>عايق كاري رطوبتي، با عايق پيش ساخته درجه يك ‏متشكل از قير و الياف پلي استر و تيشو به ضخامت 4 ‏ميليمتر، به انضمام قشرآستر براي سطوح حمامها، ‏توالت ها و روي پي‌ها.‏</t>
  </si>
  <si>
    <t>130304</t>
  </si>
  <si>
    <t>عايق كاري رطوبتي، با عايق پيش ساخته درجه يك ‏متشكل از قير و الياف پلي استر و تيشو به ضخامت 4 ‏ميليمتر، به انضمام قشرآستر براي ساير سطوح.‏</t>
  </si>
  <si>
    <t>130305</t>
  </si>
  <si>
    <t>اضافه‌بها به ردیف های ۱۳۰۳۰۲ و ۱۳۰۳۰۴ در صورت استفاده از عایق پیش ساخته درجه یک فویل دار متشکل از قیر و الیاف پلی‌استر و تیشو و روکش آلومینیومی مطابق مشخصات فنی</t>
  </si>
  <si>
    <t>130401</t>
  </si>
  <si>
    <t>تهيه و ريختن قشر رويه محافظ عايق پيش ساخته، با ‏مايع مخصوص به رنگهاي مختلف، براي سطوح بامها ‏و محلهايي كه روي عايق، آسفالت يا ساير پوششها ‏انجام نمي‌شود.‏</t>
  </si>
  <si>
    <t>140101</t>
  </si>
  <si>
    <t>عايق كاري حرارتي با عايق پشم شيشه با روکش ‏کاغذ کرافت به ضخامت 25 ميليمتر و به وزن ‏مخصوص 16 كيلو گرم در متر مكعب‏‎.‎</t>
  </si>
  <si>
    <t>140102</t>
  </si>
  <si>
    <t>عايق كاري حرارتي با عايق پشم شيشه با روکش ‏کاغذ کرافت به ضخامت 25 ميليمتر و به وزن ‏مخصوص 20 كيلو گرم در متر مكعب.‏</t>
  </si>
  <si>
    <t>140103</t>
  </si>
  <si>
    <t>عايق كاري حرارتي با عايق پشم شيشه با روکش ‏کاغذ کرافت به ضخامت 30 ميليمتر و به وزن ‏مخصوص 12 كيلو گرم در متر مكعب.‏</t>
  </si>
  <si>
    <t>140104</t>
  </si>
  <si>
    <t>عايق كاري حرارتي با عايق پشم شيشه با روکش ‏کاغذ کرافت به ضخامت 50 ميليمتر و به وزن ‏مخصوص 12 كيلو گرم در متر مكعب.‏</t>
  </si>
  <si>
    <t>140105</t>
  </si>
  <si>
    <t>عايق كاري حرارتي با عايق پشم شيشه با روکش ‏کاغذ کرافت به ضخامت 50 ميليمتر و به وزن ‏مخصوص 16 كيلو گرم در متر مكعب.‏</t>
  </si>
  <si>
    <t>140106</t>
  </si>
  <si>
    <t>عايق كاري حرارتي با عايق پشم شيشه با روکش ‏کاغذ کرافت به ضخامت 50 ميليمتر و به وزن ‏مخصوص 20 كيلو گرم در متر مكعب.‏</t>
  </si>
  <si>
    <t>140201</t>
  </si>
  <si>
    <t>اضافه بها به رديف‌هاي 140101 تا 140106، در ‏صورتي كه از روکش آلومينيوم ساده بجاي كاغذ ‏كرافت استفاده شود.‏</t>
  </si>
  <si>
    <t>140202</t>
  </si>
  <si>
    <t>اضافه بها به رديف‌هاي 140101 تا 140106، در ‏صورتي كه از روكش آلومينيوم مسلح بجاي کاغذ ‏کرافت استفاده شود.‏</t>
  </si>
  <si>
    <t>140301</t>
  </si>
  <si>
    <t>عايق كاري حرارتي با عايق پشم شيشه به صورت ‏پانل و بدون روکش به ضخامت 25 ميليمتر و به وزن ‏مخصوص 36 كيلو گرم در متر مكعب.‏</t>
  </si>
  <si>
    <t>140302</t>
  </si>
  <si>
    <t>عايق كاري حرارتي با عايق پشم شيشه به صورت ‏پانل و بدون روکش به ضخامت 25 ميليمتر و به وزن ‏مخصوص 50 كيلو گرم در متر مكعب.‏</t>
  </si>
  <si>
    <t>140303</t>
  </si>
  <si>
    <t>عايق كاري حرارتي با عايق پشم شيشه به صورت ‏پانل و بدون روکش به ضخامت 25 ميليمتر و به وزن ‏مخصوص 100 كيلو گرم در متر مكعب.‏</t>
  </si>
  <si>
    <t>140304</t>
  </si>
  <si>
    <t>عايق كاري حرارتي با عايق پشم شيشه به صورت ‏پانل و بدون روکش، به ضخامت 50 ميليمتر و به وزن ‏مخصوص 36 کيلوگرم در متر مکعب.‏</t>
  </si>
  <si>
    <t>140305</t>
  </si>
  <si>
    <t>عايق كاري حرارتي با عايق پشم شيشه به صورت ‏پانل و بدون روکش، به ضخامت 50 ميليمتر و به وزن ‏مخصوص 50 کيلوگرم در متر مکعب.‏</t>
  </si>
  <si>
    <t>140306</t>
  </si>
  <si>
    <t>عايق كاري حرارتي با عايق پشم شيشه به صورت ‏پانل و بدون روکش، به ضخامت 50 ميليمتر و به وزن ‏مخصوص 100 کيلوگرم در متر مکعب.‏</t>
  </si>
  <si>
    <t>140401</t>
  </si>
  <si>
    <t>عايق كاري حرارتي با عايق پشم شيشه يكطرف ‏توري‌دار به‌ضخامت 50 ميليمتر و وزن مخصوص 60 ‏كيلوگرم در مترمكعب.‏</t>
  </si>
  <si>
    <t>140402</t>
  </si>
  <si>
    <t>عايق كاري حرارتي با عايق پشم شيشه يكطرف ‏توري‌دار به‌ضخامت 75 ميليمتر و وزن مخصوص 60 ‏كيلوگرم در مترمكعب.‏</t>
  </si>
  <si>
    <t>140501</t>
  </si>
  <si>
    <t>عايق كاري حرارتي با عايق پشم سنگ بدون روكش ‏به‌ضخامت 50 ميليمتر و وزن مخصوص 30 كيلوگرم ‏در مترمكعب.‏</t>
  </si>
  <si>
    <t>140601</t>
  </si>
  <si>
    <t>عايق كاري حرارتي با عايق پشم سنگ با روكش كاغذ ‏كرافت به‌ضخامت 50 ميليمتر و وزن مخصوص 30 ‏كيلوگرم در مترمكعب.‏</t>
  </si>
  <si>
    <t>140701</t>
  </si>
  <si>
    <t>اضافه‌بها به رديف 140601 وقتي كه از روكش ‏آلومينيوم مسلح به‌جاي كاغذ كرافت استفاده شود.‏</t>
  </si>
  <si>
    <t>140801</t>
  </si>
  <si>
    <t>عايق پشم سنگ به‌صورت پانل و بدون روكش به ‏ضخامت 25 ميليمتر و وزن مخصوص 100 كيلوگرم ‏در مترمكعب.‏</t>
  </si>
  <si>
    <t>140802</t>
  </si>
  <si>
    <t>عايق پشم سنگ به‌صورت پانل و بدون روكش به ‏ضخامت 30 ميليمتر و وزن مخصوص 80 كيلوگرم در ‏مترمكعب.‏</t>
  </si>
  <si>
    <t>140803</t>
  </si>
  <si>
    <t>عايق پشم سنگ به‌صورت پانل و بدون روكش به ‏ضخامت 50 ميليمتر و وزن مخصوص 80 كيلوگرم در ‏مترمكعب.‏</t>
  </si>
  <si>
    <t>140804</t>
  </si>
  <si>
    <t>عايق پشم سنگ به‌صورت پانل و بدون روكش به ‏ضخامت 50 ميليمتر و وزن مخصوص 100 كيلوگرم ‏در مترمكعب.‏</t>
  </si>
  <si>
    <t>140805</t>
  </si>
  <si>
    <t>عايق پشم سنگ به‌صورت پانل و بدون روكش به ‏ضخامت 60 ميليمتر و وزن مخصوص 100 كيلوگرم ‏در مترمكعب.‏</t>
  </si>
  <si>
    <t>140806</t>
  </si>
  <si>
    <t>عايق پشم سنگ به‌صورت پانل و بدون روكش به ‏ضخامت 75 ميليمتر و وزن مخصوص 80 كيلوگرم در ‏مترمكعب.‏</t>
  </si>
  <si>
    <t>140901</t>
  </si>
  <si>
    <t>عايق پشم سنگ يكطرف توري‌دار به ضخامت 30 ‏ميليمتر و وزن مخصوص 80 كيلوگرم در مترمكعب.‏</t>
  </si>
  <si>
    <t>140902</t>
  </si>
  <si>
    <t>عايق پشم سنگ يكطرف توري‌دار به ضخامت 30 ‏ميليمتر و وزن مخصوص 100 كيلوگرم در مترمكعب.‏</t>
  </si>
  <si>
    <t>140903</t>
  </si>
  <si>
    <t>عايق پشم سنگ يكطرف توري‌دار به ضخامت 50 ‏ميليمتر و وزن مخصوص 80 كيلوگرم در مترمكعب.‏</t>
  </si>
  <si>
    <t>140904</t>
  </si>
  <si>
    <t>عايق پشم سنگ يكطرف توري‌دار به ضخامت 50 ‏ميليمتر و وزن مخصوص 100 كيلوگرم در مترمكعب.‏</t>
  </si>
  <si>
    <t>140905</t>
  </si>
  <si>
    <t>عايق پشم سنگ يكطرف توري‌دار به ضخامت 75 ‏ميليمتر و وزن مخصوص 80 كيلوگرم در مترمكعب.‏</t>
  </si>
  <si>
    <t>140906</t>
  </si>
  <si>
    <t>عايق پشم سنگ يكطرف توري‌دار به ضخامت 75 ‏ميليمتر و وزن مخصوص 100 كيلوگرم در مترمكعب.‏</t>
  </si>
  <si>
    <t>140907</t>
  </si>
  <si>
    <t>عايق پشم سنگ يكطرف توري‌دار به ضخامت 100 ‏ميليمتر و وزن مخصوص 80 كيلوگرم در مترمكعب.‏</t>
  </si>
  <si>
    <t>140908</t>
  </si>
  <si>
    <t>عايق پشم سنگ يكطرف توري‌دار به ضخامت 100 ‏ميليمتر و وزن مخصوص 100 كيلوگرم در مترمكعب.‏</t>
  </si>
  <si>
    <t>141001</t>
  </si>
  <si>
    <t>عايق‌كاري حرارتي با عايق پلي‌اورتان به ضخامت 15 ‏ميليمتر.‏</t>
  </si>
  <si>
    <t>141002</t>
  </si>
  <si>
    <t>عايق‌كاري حرارتي با عايق پلي‌اورتان به ضخامت 50 ‏ميليمتر.‏</t>
  </si>
  <si>
    <t>141003</t>
  </si>
  <si>
    <t>عايق‌كاري حرارتي با عايق پلي‌اورتان به ضخامت ‏‏100 ميليمتر.‏</t>
  </si>
  <si>
    <t>141004</t>
  </si>
  <si>
    <t>عايق‌كاري حرارتي با عايق پلي‌اورتان به ضخامت ‏‏150 ميليمتر.‏</t>
  </si>
  <si>
    <t>141005</t>
  </si>
  <si>
    <t>عايق‌كاري حرارتي با عايق پلي‌اورتان به ضخامت ‏‏200 ميليمتر.‏</t>
  </si>
  <si>
    <t>141101</t>
  </si>
  <si>
    <t>اضافه‌بها به رديف‌هاي 141001 تا 141005 براي هر ‏مترمربع كاغذ كرافت كه سطح عايق را بپوشاند.‏</t>
  </si>
  <si>
    <t>141102</t>
  </si>
  <si>
    <t>اضافه‌بها به رديف‌هاي 141001 تا 141005 براي هر ‏مترمربع ورق نازك آلومينيوم مسلح به‌ضخامت اسمي ‏‏80 ميكرون كه سطح عايق را بپوشاند.‏</t>
  </si>
  <si>
    <t>141201</t>
  </si>
  <si>
    <t>پركردن درز بين پانلهاي پلي‌اورتان و همچنين در ‏محل تلاقي عايق با سطوح مختلف به‌طريق تزريق ‏پلي‌اورتان برحسب وزن مصرفي.‏</t>
  </si>
  <si>
    <t>141301</t>
  </si>
  <si>
    <t>عايق‌كاري حرارتي با عايق پلي‌استايرن به‌ضخامت 15 ‏ميليمتر.‏</t>
  </si>
  <si>
    <t>141302</t>
  </si>
  <si>
    <t>عايق‌كاري حرارتي با عايق پلي‌استايرن به‌ضخامت 50 ‏ميليمتر.‏</t>
  </si>
  <si>
    <t>141303</t>
  </si>
  <si>
    <t>عايق‌كاري حرارتي با عايق پلي‌استايرن به‌ضخامت ‏‏100 ميليمتر.‏</t>
  </si>
  <si>
    <t>141304</t>
  </si>
  <si>
    <t>عايق‌كاري حرارتي با عايق پلي‌استايرن به‌ضخامت ‏‏150 ميليمتر.‏</t>
  </si>
  <si>
    <t>141305</t>
  </si>
  <si>
    <t>عايق‌كاري حرارتي با عايق پلي‌استايرن به‌ضخامت ‏‏200 ميليمتر.‏</t>
  </si>
  <si>
    <t>141306</t>
  </si>
  <si>
    <t>عايق‌كاري حرارتي با عايق پلي‌استايرن به‌ضخامت ‏‏250 ميليمتر.‏</t>
  </si>
  <si>
    <t>141307</t>
  </si>
  <si>
    <t>اضافه بها به ردیفهای 141301 تا ردیف 141306 درصورتی که از عایق پلی استایرن اکسترود شده استفاده گردد.</t>
  </si>
  <si>
    <t>150101</t>
  </si>
  <si>
    <t>تهيه و نصب ورقهاي صاف آزبست سيمان به ‏ضخامت حدود 6 ميليمتر، براي پوشش سقف كاذب ‏با برشهاي لازم به ابعاد مختلف‎.‎</t>
  </si>
  <si>
    <t>150102</t>
  </si>
  <si>
    <t>تهيه و نصب ورقهاي صاف آزبست سيمان به ‏ضخامت 8 ميليمتر، براي پوشش سقف كاذب با ‏برشهاي لازم به ابعاد مختلف.‏</t>
  </si>
  <si>
    <t>150103</t>
  </si>
  <si>
    <t>تهيه و نصب ورقهاي صاف آزبست سيمان به ‏ضخامت 10 ميليمتر، براي پوشش سقف كاذب با ‏برشهاي لازم به ابعاد مختلف.‏</t>
  </si>
  <si>
    <t>150104</t>
  </si>
  <si>
    <t>تهيه و نصب ورقهاي صاف آزبست سيمان به ‏ضخامت 12 ميليمتر، براي پوشش سقف كاذب با ‏برشهاي لازم به ابعاد مختلف.‏</t>
  </si>
  <si>
    <t>150201</t>
  </si>
  <si>
    <t>تهيه و نصب ورقهاي صاف آزبست سيمان به ‏ضخامت 6 ميليمتر، براي پوشش سطوح قايم و نماها ‏با برشهاي لازم به ابعاد مختلف و تعبيه محل دودكش ‏و هواكش.‏</t>
  </si>
  <si>
    <t>150202</t>
  </si>
  <si>
    <t>تهيه و نصب ورقهاي صاف آزبست سيمان به ‏ضخامت 8 ميليمتر، براي پوشش سطوح قايم و نماها ‏با برشهاي لازم به ابعاد مختلف و تعبيه محل دودكش ‏و هواكش.‏</t>
  </si>
  <si>
    <t>150203</t>
  </si>
  <si>
    <t>تهيه و نصب ورقهاي صاف آزبست سيمان به ‏ضخامت 10 ميليمتر، براي پوشش سطوح قايم و ‏نماها با برشهاي لازم به ابعاد مختلف و تعبيه محل ‏دودكش و هواكش.‏</t>
  </si>
  <si>
    <t>150204</t>
  </si>
  <si>
    <t>تهيه و نصب ورقهاي صاف آزبست سيمان به ‏ضخامت 12 ميليمتر، براي پوشش سطوح قايم و ‏نماها با برشهاي لازم به ابعاد مختلف و تعبيه محل ‏دودكش و هواكش.‏</t>
  </si>
  <si>
    <t>150301</t>
  </si>
  <si>
    <t>تهيه و نصب ورقهاي موجدار آزبست سيمان با طول ‏موج حدود 175 ميليمتر براي پوشش روي سطوح ‏شيبدار با هم پوشاني لازم و برش، تعبيه محل ‏دودكش، هواكش و مصالح مورد نياز براي آب بندي.‏</t>
  </si>
  <si>
    <t>150302</t>
  </si>
  <si>
    <t>تهيه و نصب ورقهاي موجدار آزبست سيمان با طول ‏موج حدود 175 ميليمتر براي پوشش روي سطوح ‏قايم با هم پوشاني لازم و برش، تعبيه محل دودكش، ‏هواكش و مصالح مورد نياز براي آب بندي.‏</t>
  </si>
  <si>
    <t>150401</t>
  </si>
  <si>
    <t>تهيه و نصب ورقهاي آزبست سيمان (آردواز) به ‏ابعاد60×30 سانتيمتر و ضخامت حدود 3.8 ميليمتر، ‏با هم پوشاني دو سوم سطح هر اردواز، براي پوشش ‏روي سطوح شيبدار، تعبيه محل دودكش و هواكش و ‏همچنين مصالح لازم براي آب بندي.‏</t>
  </si>
  <si>
    <t>150402</t>
  </si>
  <si>
    <t>تهيه و نصب ورقهاي آزبست سيمان (آردواز) به ‏ابعاد20×30 سانتيمتر و ضخامت حدود 3.8 ميليمتر، ‏با هم پوشاني دو سوم سطح هر اردواز، براي پوشش ‏روي سطوح شيبدار، تعبيه محل دودكش و هواكش و ‏همچنين مصالح لازم براي آب بندي.‏</t>
  </si>
  <si>
    <t>150403</t>
  </si>
  <si>
    <t>تهيه و نصب ورقهاي آزبست سيمان (آردواز) به ‏ابعاد60×30 سانتيمتر و ضخامت حدود 3.8 ميليمتربا ‏هم پوشاني دو سوم سطح هر اردواز، براي پوشش ‏روي سطوح قايم و يا پيشاني نماها و تعبيه محل ‏دودكش، هواكش و همچنين مصالح لازم براي آب ‏بندي.‏</t>
  </si>
  <si>
    <t>150404</t>
  </si>
  <si>
    <t>تهيه و نصب ورقهاي آزبست سيمان (آردواز) به ‏ابعاد20×30 سانتيمتر و ضخامت حدود 3.8 ميليمتربا ‏هم پوشاني دو سوم سطح هر اردواز، براي پوشش ‏روي سطوح قايم و يا پيشاني نماها و تعبيه محل ‏دودكش، هواكش و همچنين مصالح لازم براي آب ‏بندي.‏</t>
  </si>
  <si>
    <t>160101</t>
  </si>
  <si>
    <t>تهیه، ساخت و نصب چهارچوب فلزی از ورق (با یا بدون کتیبه)، با شاخکهای اتصالی مربوط و جاسازیها و تقویتهای لازم برای قفل و لولا.</t>
  </si>
  <si>
    <t>160102</t>
  </si>
  <si>
    <t>تهیه، ساخت و نصب در و پنجره آهنی از نبشی، سپری، ناودانی، میلگرد ورق و مانند آن، با جاسازی و دستمزد نصب یراق آلات همراه با جوشکاری و ساییدن لازم.</t>
  </si>
  <si>
    <t>160103</t>
  </si>
  <si>
    <t>تهیه، ساخت و نصب حفاظ، نرده و نرده‌بان و قابسازی فلزی کف پله‌ها از نبشی، سپری، ناودانی و میلگرد ورق و مانندآن، با جاسازی و دستمزد نصب یراق آلات همراه با جوشکاری و ساییدن لازم.</t>
  </si>
  <si>
    <t>160104</t>
  </si>
  <si>
    <t>تهیه، ساخت و نصب چهارچوب، در و پنجره آهنی از پروفیلهای تو خالی، با جاسازی و دستمزد نصب یراق آلات همراه با جوشکاری وساییدن لازم.</t>
  </si>
  <si>
    <t>160105</t>
  </si>
  <si>
    <t>تهیه، ساخت و نصب حفاظ نرده و نرده بان و قابسازی فلزی کف پله ها از لوله سیاه و پروفیلهای تو خالی، باجا سازی و دستمزد نصب یراق آلات همراه با جوشکاری وساییدن لازم.</t>
  </si>
  <si>
    <t>160106</t>
  </si>
  <si>
    <t>تهیه و نصب ریل و قرقره برای درها و پنجره های کشویی آهنی.</t>
  </si>
  <si>
    <t>160201</t>
  </si>
  <si>
    <t>تهیه، ساخت و نصب دریچه‌ها، درپوش‌ها و کف‌سازیهای فولادی با ورق ساده یا آجدار، همراه با سپری، نبشی، تسمه و سایر پروفیل‌های لازم با جوشکاری و ساییدن.</t>
  </si>
  <si>
    <t>160202</t>
  </si>
  <si>
    <t>تهیه و نصب دریچه های چدنی حوضچه ها یا کانالها، یا کارهای مشابه آن.</t>
  </si>
  <si>
    <t>160203</t>
  </si>
  <si>
    <t>تهیه، برشکاری، جوشکاری، فرم دادن، ساییدن و نصب ورقهای آهن، به منظور پوشش سطوح ستون ها، تیرها کف پنجره ها و مانند آن.</t>
  </si>
  <si>
    <t>160204</t>
  </si>
  <si>
    <t>تهیه مصالح و زیرسازی سطوح کاذب و یا زیرسازی پوشش آرداواز، با نبشی، سپری، میلگرد و مانند آن.</t>
  </si>
  <si>
    <t>160205</t>
  </si>
  <si>
    <t>تهیه مصالح، ساخت و نصب زیرسازی سقف‌های کاذب، از پروفیل‌های تو خالی.</t>
  </si>
  <si>
    <t>160206</t>
  </si>
  <si>
    <t>تهیه، ساخت و کارگذاری پایه یا دستک فلزی از، نبشی، سپری، ناودانی، تیرآهن و مانند آن، برای نصب سیم خاردار یا تور سیمی و سایر کارهای مشابه آن.</t>
  </si>
  <si>
    <t>160207</t>
  </si>
  <si>
    <t>تهیه، ساخت و کارگذاری پایه یا دستک فلزی از قوطی یا لوله سیاه، برای نصب سیم خاردار یا تور سیمی و سایر کارهای مشابه آن.</t>
  </si>
  <si>
    <t>160208</t>
  </si>
  <si>
    <t>تهیه، ساخت و کارگذاری پایه یا دستک فلزی از، لوله گالوانیزه، برای نصب سیم خاردار یا تور سیمی و سایر کارهای مشابه آن.</t>
  </si>
  <si>
    <t>160209</t>
  </si>
  <si>
    <t>تهیه، ساخت و نصب اسکلت فلزی برای ساخت پانل به‌ منظور نصب ورق‌های ساندویچی آلومینیومی.</t>
  </si>
  <si>
    <t>160210</t>
  </si>
  <si>
    <t>تهیه و نصب تسمه‌های آجدار فولادی به ابعاد مختلف برای مسلح کردن خاک با پیچ و مهره لازم.</t>
  </si>
  <si>
    <t>160211</t>
  </si>
  <si>
    <t>تهیه و جاگذاری زبانه‌های تسمه‌گیر فولادی در قطعات بتنی پیش ساخته برای مسلح کردن خاک.</t>
  </si>
  <si>
    <t>160212</t>
  </si>
  <si>
    <t>اضافه‌بها به ردیفهای ۱۶۰۲۱۰ و ۱۶۰۲۱۱ در صورتی که تسمه‌ها و زبانه ها به‌ میزان ۱۰۰ میکرون گالوانیزه شوند.</t>
  </si>
  <si>
    <t>160213</t>
  </si>
  <si>
    <t>تهیه و نصب لوله گالوانیزه به عنوان هواکش در سقف مخزن‌های بتنی.</t>
  </si>
  <si>
    <t>160214</t>
  </si>
  <si>
    <t>اضافه بها به ردیفهای 160103، 160105، 160201 بابت گالوانیزه گرم و حداقل پوشش به ضخامت 60 میکرون</t>
  </si>
  <si>
    <t>160215</t>
  </si>
  <si>
    <t>تهیه و نصب صفحات فلزی مشبک (Grating) در تصفیه خانه های آب و فاضلاب یا ابنیه آبی با حداقل 80 میکرون پوشش گالوانیزه گرم با تمام وسایل و اتصالات مربوط</t>
  </si>
  <si>
    <t>160216</t>
  </si>
  <si>
    <t>تهیه و نصب دریچه از جنس کامپوزیت با کلاف مربوط به مساحت 0.25 تا 0.4 مترمربع</t>
  </si>
  <si>
    <t>160301</t>
  </si>
  <si>
    <t>تهیه مصالح، پوشش سقف و فلاشینگ‌ها، با ورق سفید گالوانیزه صاف، با تمام وسایل و لوازم نصب.</t>
  </si>
  <si>
    <t>160302</t>
  </si>
  <si>
    <t>تهیه مصالح و پوشش سقف، با ورق سفید گالوانیزه کرکره ای، با تمام وسایل و لوازم نصب.</t>
  </si>
  <si>
    <t>160303</t>
  </si>
  <si>
    <t>تهیه مصالح و پوشش سقف با ورق سفید گالوانیزه ذوزنقه‌ای، با تمام وسایل و لوازم نصب.</t>
  </si>
  <si>
    <t>160304</t>
  </si>
  <si>
    <t>اضافه‌بها به ردیفهای ۱۶۰۳۰۱ تا ۱۶۰۳۰۳، در صورتی که ورق در یک رو رنگی باشد.</t>
  </si>
  <si>
    <t>160305</t>
  </si>
  <si>
    <t>تهیه و نصب کف خواب سر ناودان، کاسه ناودان، کلاهک دودکش و مانند آن با ورق سفید گالوانیزه، لحیم کاری، پرچ و سایر کارهای لازم روی آن.</t>
  </si>
  <si>
    <t>160306</t>
  </si>
  <si>
    <t>تهیه، ساخت و نصب آبروی لندنی با ورق سفید گالوانیزه، با تمام وسایل و لوازم نصب.</t>
  </si>
  <si>
    <t>160307</t>
  </si>
  <si>
    <t>تهیه، ساخت و نصب لوله ناودان و دودکش به قطر ۱۰ سانتی‌متر از ورق گالوانیزه سفید به ضخامت ۰٫۶ میلی‌متر، با اتصالات مربوط و تمام وسایل و لوازم نصب.</t>
  </si>
  <si>
    <t>160308</t>
  </si>
  <si>
    <t>تهیه، ساخت و نصب لوله ناودان و دودکش به قطر ۱۵ سانتی‌متر از ورق گالوانیزه سفید به ضخامت ۰٫۶ میلی‌متر، با اتصالات مربوط و تمام وسایل و لوازم نصب.</t>
  </si>
  <si>
    <t>160309</t>
  </si>
  <si>
    <t>تهیه و نصب، در پوش لوله بخاری به قطر۱۰ سانتی‌متر از آهن سفید.</t>
  </si>
  <si>
    <t>160310</t>
  </si>
  <si>
    <t>تهیه و نصب، در پوش لوله بخاری به قطر ۱۵ سانتی‌متر از آهن سفید.</t>
  </si>
  <si>
    <t>160401</t>
  </si>
  <si>
    <t>تهیه و نصب تورسیمی گالوانیزه حصاری (فنس)، با لوازم اتصال.</t>
  </si>
  <si>
    <t>160402</t>
  </si>
  <si>
    <t>تهیه تور سیمی گالوانیزه پشه گیر و نصب تور سیمی درون قاب مربوط.</t>
  </si>
  <si>
    <t>160403</t>
  </si>
  <si>
    <t>تهیه و نصب تور سیمی گالوانیزه زیر اندود.</t>
  </si>
  <si>
    <t>160404</t>
  </si>
  <si>
    <t>تهیه و نصب شبکه پیش جوش شده برای نرده و حصار محوطه.</t>
  </si>
  <si>
    <t>160405</t>
  </si>
  <si>
    <t>تهیه و نصب توری پرسی با مفتول سیاه برای نرده و حصارمحوطه.</t>
  </si>
  <si>
    <t>160406</t>
  </si>
  <si>
    <t>تهیه و نصب صفحات رابیتس برای سطوح کاذب.</t>
  </si>
  <si>
    <t>160407</t>
  </si>
  <si>
    <t>تهیه و نصب سیم خاردار با اتصالات لازم.</t>
  </si>
  <si>
    <t>160408</t>
  </si>
  <si>
    <t>تهیه و نصب توری گالوانیزه زیر سقف برای نگهداری عایق حرارتی.</t>
  </si>
  <si>
    <t>160409</t>
  </si>
  <si>
    <t>تهیه شبکه میلگرد پیش جوش ساخته شده (مش) از میلگرد ساده به انضمام بریدن و کار گذاشتن آن همراه با سیم‌پیچی لازم.</t>
  </si>
  <si>
    <t>160410</t>
  </si>
  <si>
    <t>تهیه شبکه میلگرد پیش جوش ساخته شده (مش) از میلگرد آجدار به انضمام بریدن و کار گذاشتن آن همراه با سیم‌پیچی لازم.</t>
  </si>
  <si>
    <t>160411</t>
  </si>
  <si>
    <t>اضافه‌بها به ردیف ۱۶۰۴۰۶ برای قسمت‌های دکوراتیو.</t>
  </si>
  <si>
    <t>160412</t>
  </si>
  <si>
    <t>تهیه و نصب رابیتس برای قطع بتن در محل درز اجرایی.</t>
  </si>
  <si>
    <t>160501</t>
  </si>
  <si>
    <t>تهیه و نصب پنجره از ورق گالوانیزه فرم داده شده و پیچ و رنگ پخته در کوره با یراق آلات تا مساحت ۱ متر مربع.</t>
  </si>
  <si>
    <t>160502</t>
  </si>
  <si>
    <t>تهیه و نصب در و پنجره از ورق گالوانیزه فرم داده شده و پیچ و رنگ پخته شده در کوره با یراق آلات به مساحت بیش از ۱ تا ۳ مترمربع.</t>
  </si>
  <si>
    <t>160503</t>
  </si>
  <si>
    <t>تهیه و نصب در و پنجره از ورق گالوانیزه فرم داده شده و پیچ و رنگ پخته شده در کوره با یراق آلات به مساحت بیش از ۳ مترمربع.</t>
  </si>
  <si>
    <t>160601</t>
  </si>
  <si>
    <t>تهیه و نصب پانل دیواری غیر باربر از جنس پانل مشبک عایق‌دار به ضخامت تا ۷ سانتی‌متر و ضخامت تمام شده دیوار تا ۱۱ سانتی‌متر با لایه عایق پلی‌استایرن خودخاموش‌شو به ضخامت ۴ سانتی‌متر، و شبکه‌های مفتول به قطر حداقل ۲ میلی‌متر، همراه با اجرای بازشو‌ها (به مساح</t>
  </si>
  <si>
    <t>160602</t>
  </si>
  <si>
    <t>تهیه و نصب پانل دیواری باربر از جنس پانل مشبک عایق‌دار به ضخامت تا ۱۵ سانتی‌متر و ضخامت تمام شده دیوار تا ۲۰ سانتی‌متر با عایق پلی‌استایرن خودخاموش‌شو به ضخامت ۶ سانتی‌متر، و شبکه‌های مفتول به قطر حداقل ۳٫۵ میلی‌متر همراه با اجرای بازشوها (به مساحت کمتر ا</t>
  </si>
  <si>
    <t>160603</t>
  </si>
  <si>
    <t>اضافه‌بها به ردیف‌های‌ ۱۶۰۶۰۱ و ۱۶۰۶۰۲ به ازای هر یک سانتی‌متر افزایش ضخامت لایه عایق.</t>
  </si>
  <si>
    <t>160604</t>
  </si>
  <si>
    <t>اضافه‌بها به ردیف‌های‌ ۱۶۰۶۰۱ و ۱۶۰۶۰۲ در صورتی که از مفتول گالوانیزه استفاده شود.</t>
  </si>
  <si>
    <t>160605</t>
  </si>
  <si>
    <t>اضافه‌بها به ردیف‌های‌ ۱۶۰۶۰۱ و ۱۶۰۶۰۲ برای اجرای بازشوها با مساحت بیش از یک متر مربع (بدون احتساب مساحت بازشو).</t>
  </si>
  <si>
    <t>160606</t>
  </si>
  <si>
    <t>اضافه‌بها به ردیف ۱۶۰۶۰۲ در صورتی که از پانل سقفی برای ساخت سقف پانلی استفاده شود.</t>
  </si>
  <si>
    <t>160701</t>
  </si>
  <si>
    <t>تهیه و اجرای پانل دیواری از جنس فولاد سرد نورد شده گالوانیزه، متشکل از اعضای استاد و رانر (و بادبند در صورت لزوم) به همراه نعل‌درگاه، اتصالات و تقویتی‌های مربوط، مطابق مشخصات فنی.</t>
  </si>
  <si>
    <t>160703</t>
  </si>
  <si>
    <t>تهیه و اجرای پانل سقفی از جنس فولاد سرد نورد شده گالوانیزه متشکل از اعضای استاد و رانر به همراه اتصالات و تقویتی‌های مربوط مطابق مشخصات فنی.</t>
  </si>
  <si>
    <t>160704</t>
  </si>
  <si>
    <t>تهیه و اجرای تاوه فلزی ماندگار برای پوشش سقف، به همراه گل‌میخ‌ها و اتصالات مربوط، مطابق مشخصات فنی.</t>
  </si>
  <si>
    <t>160705</t>
  </si>
  <si>
    <t>اضافه‌بها به ردیف ۱۶۰۷۰۱ برای اجرای دیوارهای پانلی قوس‌دار از جنس فولاد سرد نورد شده گالوانیزه.</t>
  </si>
  <si>
    <t>170101</t>
  </si>
  <si>
    <t>تهيه، ساخت و نصب در و پنجره آلومينيومي يک ‏جداره و يا دو جداره كه در آن از ميل گرد فولادي ‏استفاده شده باشد.‏</t>
  </si>
  <si>
    <t>170102</t>
  </si>
  <si>
    <t>تهيه، ساخت و نصب در و پنجره آلومينيومي يک ‏جداره و يا دو جداره از پروفيل اس تي كه در آن از ‏ميل گرد فولادي استفاده نشده باشد.‏</t>
  </si>
  <si>
    <t>170103</t>
  </si>
  <si>
    <t>تهيه، ساخت و نصب در و پنجره آلومينيومي يک ‏جداره از پروفيل کرونت كه در آن از ميل گرد فولادي ‏استفاده نشده باشد.‏</t>
  </si>
  <si>
    <t>170104</t>
  </si>
  <si>
    <t>تهيه، ساخت و نصب نرده و شبكه آلومينيومي و مانند ‏آن از پروفيلهاي قوطي آلومينيومي.‏</t>
  </si>
  <si>
    <t>170105</t>
  </si>
  <si>
    <t>تهيه و نصب روكش ستونها از ورق نماي آلومينيوم.‏</t>
  </si>
  <si>
    <t>170106</t>
  </si>
  <si>
    <t>تهيه و نصب روكش ديوارها از قطعات و ورق نماي ‏آلومينيوم.‏</t>
  </si>
  <si>
    <t>170107</t>
  </si>
  <si>
    <t>تهيه و نصب پروفيلهاي آلومينيومي، جهت اتصال ‏ورقهاي ساندويچي به زيرسازي اسكلت فلزي و نيز ‏تقويت لازم براي ورقهاي ساندويچي به ضخامت 3 تا ‏‏6 ميليمتر با لايه مياني پلي‌اتيلن.‏</t>
  </si>
  <si>
    <t>170301</t>
  </si>
  <si>
    <t>تهيه مصالح و پوشش سقف، با ورق آلومينيومي با هر ‏نوع موج به ضخامت تا 0.7 ميليمتر.‏</t>
  </si>
  <si>
    <t>170302</t>
  </si>
  <si>
    <t>تهيه مصالح و پوشش سقف، با ورق آلومينيومي با ‏هرنوع موج به ضخامت بيش از 0.7 ميليمتر.‏</t>
  </si>
  <si>
    <t>170303</t>
  </si>
  <si>
    <t>تهيه مصالح و پوشش ديوار با ورق آلومينيومي با هر ‏نوع موج به ضخامت تا 0.7 ميليمتر.‏</t>
  </si>
  <si>
    <t>170304</t>
  </si>
  <si>
    <t>تهيه مصالح و پوشش ديوار با ورق آلومينيومي با هر ‏نوع موج به ضخامت بيش از 0.7 ميليمتر.‏</t>
  </si>
  <si>
    <t>170305</t>
  </si>
  <si>
    <t>تهيه مصالح و اجراي فلاشينگ با ورق آلومينيومي به ‏هر ضخامت.‏</t>
  </si>
  <si>
    <t>170306</t>
  </si>
  <si>
    <t>تهيه مصالح و اجراي ديوار با ورق آلومينيومي دو رو ‏رنگ شده با هر نوع موج به ضخامت تا 0.7 ميليمتر.‏</t>
  </si>
  <si>
    <t>170307</t>
  </si>
  <si>
    <t>تهيه مصالح و اجراي ديوار با ورق آلومينيومي دو رو ‏رنگ شده با هر نوع موج به ضخامت بيش از 0.7 ‏ميليمتر.‏</t>
  </si>
  <si>
    <t>170401</t>
  </si>
  <si>
    <t>تهيه و نصب نبشي از آلومينيوم، براي لبه‌هاي تيز و ‏كارهاي مشابه آن.‏</t>
  </si>
  <si>
    <t>170402</t>
  </si>
  <si>
    <t>تهيه مصالح و پوشش درز انبساط با قطعات ‏آلومينيومي.‏</t>
  </si>
  <si>
    <t>170403</t>
  </si>
  <si>
    <t>تهيه و نصب پاخور درهاي چوبي، از آلومينيوم.‏</t>
  </si>
  <si>
    <t>170404</t>
  </si>
  <si>
    <t>تهيه و نصب ريل آلومينيومي توري پشه گير ‏آلومينيومي.‏</t>
  </si>
  <si>
    <t>170405</t>
  </si>
  <si>
    <t>تهيه و نصب در پوش لوله هاي بخاري به قطر 10 ‏سانتيمتر از آلومينيوم.‏</t>
  </si>
  <si>
    <t>170406</t>
  </si>
  <si>
    <t>تهيه و نصب در پوش لوله هاي بخاري به قطر 15 ‏سانتيمتر از آلومينيوم.‏</t>
  </si>
  <si>
    <t>170501</t>
  </si>
  <si>
    <t>تهيه و نصب توري پشه گير آلومينيومي، با قاب ‏آلومينيومي ثابت.‏</t>
  </si>
  <si>
    <t>170502</t>
  </si>
  <si>
    <t>تهيه و نصب توري پشه گيرآلومينيومي متحرك ، با ‏قاب آلومينيومي بدون ريل كشويي.‏</t>
  </si>
  <si>
    <t>170503</t>
  </si>
  <si>
    <t>تهيه و نصب توري پشه گير آلومينيومي لولايي با قاب ‏آلومينيومي بدون چهارچوب.‏</t>
  </si>
  <si>
    <t>170601</t>
  </si>
  <si>
    <t>اضافه بها به تمام كارهاي آلومينيومي غير رنگي، ‏هر گاه به صورت رنگي آنادايز شود.‏</t>
  </si>
  <si>
    <t>170602</t>
  </si>
  <si>
    <t>اضافه بها براي آنادايز كردن به ضخامت بيش از 5 ‏ميكرون به ازاي هر 5 ميكرون.‏</t>
  </si>
  <si>
    <t>170701</t>
  </si>
  <si>
    <t>تهيه و نصب قرنيز برنزي پاي ديوار.‏</t>
  </si>
  <si>
    <t>170702</t>
  </si>
  <si>
    <t>تهيه و نصب نرده، شبكه يا قطعات ساخته شده از ‏برنز.‏</t>
  </si>
  <si>
    <t>170901</t>
  </si>
  <si>
    <t>تهيه و نصب هر نوع ورق يا قطعات مسي.‏</t>
  </si>
  <si>
    <t>171001</t>
  </si>
  <si>
    <t>تهيه مصالح و نصب پانل ساندويچي سقفي به ‏ضخامت 4 سانتيمتر شامل دو رو ورق آلومينيوم رنگي ‏به ضخامت 0.7 ميليمتر كه بين آنها فوم پلي يورتان ‏پر شده باشد.‏</t>
  </si>
  <si>
    <t>171002</t>
  </si>
  <si>
    <t>تهيه مصالح و نصب پانل ساندويچي ديواري به ‏ضخامت 4 سانتيمتر شامل دو رو ورق آلومينيوم رنگي ‏به ضخامت 0.7 ميليمتر كه بين آنها فوم پلي يورتان ‏پر شده باشد.‏</t>
  </si>
  <si>
    <t>171003</t>
  </si>
  <si>
    <t>تهيه و نصب پوششهاي ساندويچي به ضخامت 4 ‏ميليمتر، شامل دو رو ورق آلومينيوم هر يك به ‏ضخامت 0.5 ميليمتر با لايه مياني پلي‌اتيلن‏ براي ‏نماسازي.‏</t>
  </si>
  <si>
    <t>171004</t>
  </si>
  <si>
    <t>اضافه بها به رديف‌هاي 171001 و 171002 به ازاي ‏هر سانتي‌متر اضافه ضخامت نسبت به چهار سانتي‌متر، ‏بابت افزايش ضخامت فوم پلي‌يورتان.‏</t>
  </si>
  <si>
    <t>171101</t>
  </si>
  <si>
    <t>تهيه و نصب پنجره آلومينيوم تا مساحت 1 متر مربع ‏با يراق آلات كه درآن از پروفيل‌هايي به غير از ‏اس تي و كرونت و قوطي استفاده شده باشد.‏</t>
  </si>
  <si>
    <t>171102</t>
  </si>
  <si>
    <t>تهيه و نصب در و پنجره آلومينيوم به مساحت بيش از ‏‏1 تا 3 متر مربع با يراق آلات كه درآن از پروفيل هايي ‏به غير از اس تي و كرونت و قوطي استفاده شده ‏باشد.‏</t>
  </si>
  <si>
    <t>171103</t>
  </si>
  <si>
    <t>تهيه و نصب در و پنجره آلومينيوم به مساحت بيش از ‏‏3 مترمربع با يراق آلات كه درآن از پروفيل‌هايي به ‏غير از اس تي و كرونت و قوطي استفاده شده باشد.‏</t>
  </si>
  <si>
    <t>180101</t>
  </si>
  <si>
    <t>اندود كاهگل روي هر نوع سطح، با شيب‌بندي در ‏صورت لزوم، به ازاي هر يک سانتي‌متر ضخامت‎.‎</t>
  </si>
  <si>
    <t>180201</t>
  </si>
  <si>
    <t>شمشه گيري سطوح قايم و سقفها، با ملات گچ و ‏خاك.‏</t>
  </si>
  <si>
    <t>180202</t>
  </si>
  <si>
    <t>اندود گچ و خاك به ضخامت تا 2.5 سانتيمتر، روي ‏سطوح قايم.‏</t>
  </si>
  <si>
    <t>180203</t>
  </si>
  <si>
    <t>اندود گچ و خاك به ضخامت تا 2.5 سانتيمتر، براي ‏زير سقفها.‏</t>
  </si>
  <si>
    <t>180204</t>
  </si>
  <si>
    <t>سفيد كاري روي سطوح قايم و پرداخت آن با گچ ‏كشته.‏</t>
  </si>
  <si>
    <t>180205</t>
  </si>
  <si>
    <t>سفيد كاري زير سقفها و پرداخت آن با گچ كشته.‏</t>
  </si>
  <si>
    <t>180206</t>
  </si>
  <si>
    <t>در آوردن چفت در سطوح گچ كاري.‏</t>
  </si>
  <si>
    <t>180207</t>
  </si>
  <si>
    <t>سفيد كاري با گچ گيبتن روي سطوح بتني.‏</t>
  </si>
  <si>
    <t>180301</t>
  </si>
  <si>
    <t>زخمي كردن يا ملات پاشي روي سطوح بتني به ‏منظور اجراي اندود.‏</t>
  </si>
  <si>
    <t>180302</t>
  </si>
  <si>
    <t>شمشه گيري سطوح قايم و سقفها، با ملات ماسه ‏سيمان1:4.‏</t>
  </si>
  <si>
    <t>180303</t>
  </si>
  <si>
    <t>اندود سيماني به ضخامت حدود يك سانتيمتر روي ‏سطوح قايم، با ملات ماسه سيمان 1:4.‏</t>
  </si>
  <si>
    <t>180304</t>
  </si>
  <si>
    <t>اندود سيماني به ضخامت حدود 2 سانتيمتر، روي ‏سطوح قايم، با ملات ماسه سيمان 1:4.‏</t>
  </si>
  <si>
    <t>180305</t>
  </si>
  <si>
    <t>اندود سيماني به ضخامت حدود 3 سانتيمتر، روي ‏سطوح قايم، با ملات ماسه سيمان 1:4.‏</t>
  </si>
  <si>
    <t>180306</t>
  </si>
  <si>
    <t>اندود سيماني به ضخامت حدود 4 سانتيمتر، روي ‏سطوح قايم، با ملات ماسه سيمان 1:4.‏</t>
  </si>
  <si>
    <t>180307</t>
  </si>
  <si>
    <t>اندود سيماني با ملات ماسه سيمان 1:4 به ضخامت ‏حدود يك سانتيمتر، روي سطوح افقي.‏</t>
  </si>
  <si>
    <t>180308</t>
  </si>
  <si>
    <t>اندود سيماني با ملات ماسه سيمان 1:4 به ضخامت ‏حدود 2 سانتيمتر، روي سطوح افقي.‏</t>
  </si>
  <si>
    <t>180309</t>
  </si>
  <si>
    <t>اندود سيماني با ملات ماسه سيمان 1:4 به ضخامت ‏حدود 3 سانتيمتر، روي سطوح افقي.‏</t>
  </si>
  <si>
    <t>180310</t>
  </si>
  <si>
    <t>اندود سيماني با ملات ماسه سيمان 1:4 به ضخامت ‏حدود 4 سانتيمتر، روي سطوح افقي.‏</t>
  </si>
  <si>
    <t>180311</t>
  </si>
  <si>
    <t>اندود سيماني با ملات ماسه سيمان 1:4 به ضخامت ‏حدود يك سانتيمتر، براي زير سقف.‏</t>
  </si>
  <si>
    <t>180312</t>
  </si>
  <si>
    <t>اندود سيماني با ملات ماسه سيمان 1:4 به ضخامت ‏حدود 2 سانتيمتر، براي زير سقف.‏</t>
  </si>
  <si>
    <t>180313</t>
  </si>
  <si>
    <t>اندود سيماني با ملات ماسه سيمان 1:4 به ضخامت ‏حدود 3 سانتيمتر، براي زير سقف.‏</t>
  </si>
  <si>
    <t>180314</t>
  </si>
  <si>
    <t>اندود سيماني با ملات ماسه سيمان 1:4 به ضخامت ‏حدود 4 سانتيمتر، براي زير سقف.‏</t>
  </si>
  <si>
    <t>180315</t>
  </si>
  <si>
    <t>اضافه بها نسبت به رديف‌هاي 180303 تا180310، ‏چنانچه ملات با تارد 1:2:8 به جاي ملات ماسه ‏سيمان 1:4 مصرف شود، براي هر يك سانتيمتر ‏ضخامت اندود يك مرتبه.‏</t>
  </si>
  <si>
    <t>180316</t>
  </si>
  <si>
    <t>اضافه بها نسبت به رديف‌هاي 180303 تا180310 ، ‏چنانچه ملات ماسه آهك 1:3 به جاي ملات ماسه ‏سيمان 1:4 مصرف شود، براي هر يك سانتيمتر ‏ضخامت اندود يك مرتبه.‏</t>
  </si>
  <si>
    <t>180317</t>
  </si>
  <si>
    <t>اضافه بها براي اندودهاي با ملات ماسه سيمان يا با ‏تارد، در صورتي كه سطح روي آن ليسه اي و ‏پرداخت شود.‏</t>
  </si>
  <si>
    <t>180318</t>
  </si>
  <si>
    <t>تهیه واجرای بتن به عیار 350 کیلوگرم سیمان با روش پاششی با دستگاه، به ازای هر یک سانتیمتر تا ضخامت سه سانتیمتر.</t>
  </si>
  <si>
    <t>180319</t>
  </si>
  <si>
    <t>اضافه بها به ردیف 180318 برای ضخامت های بیش از سه سانتیمتر به ازای هر ده سانتیمتر</t>
  </si>
  <si>
    <t>180401</t>
  </si>
  <si>
    <t>اندود تخته ماله اي (قشر رويه) در يكدست، به ‏ضخامت حدود 0.5 سانتيمتر، روي سطوح قايم و ‏افقي با ملات سيمان، پودر و خاك سنگ 1:1:3.‏</t>
  </si>
  <si>
    <t>180402</t>
  </si>
  <si>
    <t>اندود تخته ماله اي (قشر رويه) در يك دست، به ‏ضخامت حدود 0.5 سانتيمتر، زير سقفها با ملات ‏سيمان، پودر و خاك، سنگ 1:1:3.‏</t>
  </si>
  <si>
    <t>180403</t>
  </si>
  <si>
    <t>اضافه بها نسبت به رديف‌هاي 180401 و 180402، ‏در صورتي كه، به جاي سيمان پرتلند از سيمان سفيد ‏استفاده شود.‏</t>
  </si>
  <si>
    <t>180404</t>
  </si>
  <si>
    <t>اضافه بها به رديف‌هاي 180401 و180402، در ‏صورت مصرف سيمان رنگي، به غير از سيمان سفيد.‏</t>
  </si>
  <si>
    <t>180501</t>
  </si>
  <si>
    <t>اندود تگرگي (قشر رويه)، در يك دست به ضخامت ‏حدود 2 ميليمتر با ملات سيمان و پودر و خاك سنگ ‏‏1:1:3 براي سطوح قايم و افقي و يا زير سقف.‏</t>
  </si>
  <si>
    <t>180502</t>
  </si>
  <si>
    <t>اندود تگرگي (قشررويه)، در يك دست به ضخامت ‏حدود 2 ميليمتر با ملات سيمان سفيد و پودر و خاك ‏سنگ 1:1:3 براي سطوح قايم و افقي و يا زير سقف، ‏با استفاده از مواد رنگي در صورت لزوم.‏</t>
  </si>
  <si>
    <t>180503</t>
  </si>
  <si>
    <t>اندود تگرگي (قشر رويه)، در يك دست به ضخامت ‏حدود 2 ميليمتر با ملات سيمان رنگي (غيرازسفيد) و ‏پودر و خاك سنگ 1:1:3 براي سطوح قايم و افقي و ‏يا زير سقف.‏</t>
  </si>
  <si>
    <t>180504</t>
  </si>
  <si>
    <t>تهيه مصالح و اجراي نما سازي رزيني تركيبي از نوع ‏روغني (آلكيدي بلند روغن).‏</t>
  </si>
  <si>
    <t>180505</t>
  </si>
  <si>
    <t>تهيه مصالح و اجراي نما سازي رزيني تركيبي از نوع ‏امولزيوني هم‌ بسپار (كوپليمر) براي داخل ساختمان.‏</t>
  </si>
  <si>
    <t>180601</t>
  </si>
  <si>
    <t>نماسازي چكشي سطوح قايم و افقي (قشر رويه)، به ‏ضخامت 1 تا 1.5 سانتيمتر، با ملات موزاييك‏</t>
  </si>
  <si>
    <t>180602</t>
  </si>
  <si>
    <t>نماسازي چكشي سطوح قايم و افقي (قشر رويه) به ‏ضخامت 1 تا 1.5 سانتيمتر، با ملات سيمان، پودر و ‏خاك سنگ 1:1:3.‏</t>
  </si>
  <si>
    <t>180603</t>
  </si>
  <si>
    <t>نما سازي موزاييكي روي سطوح قايم و افقي (قشر ‏رويه)، به ضخامت 1 تا 1.5 سانتيمتر با ملات ‏موزاييك 2.5:2.5:1 همراه با شمشه‌گيري شيشه اي ‏با شيشه حدود 6 ميليمتر و ساييدن آن.‏</t>
  </si>
  <si>
    <t>180604</t>
  </si>
  <si>
    <t>نما سازي موزاييكي شسته (قشر رويه) روي سطوح ‏قايم و افقي به ضخامت 1 تا 1.5 سانتيمتر با ملات ‏موزاييك 2.5:2.5:1 و شمشه‌گيري شيشه اي با شيشه ‏حدود 6 ميليمتري و شستن آن.‏</t>
  </si>
  <si>
    <t>180605</t>
  </si>
  <si>
    <t>اضافه بها به رديف‌هاي 180601 تا 180604، در ‏صورتي كه به جاي سيمان پرتلند سيمان سفيد مصرف ‏شود.‏</t>
  </si>
  <si>
    <t>180606</t>
  </si>
  <si>
    <t>اضافه بها به رديف‌هاي 180601 تا 180604، در ‏صورت مصرف سيمان رنگي به غير از سيمان سفيد.‏</t>
  </si>
  <si>
    <t>180607</t>
  </si>
  <si>
    <t>كف سازي موزاييكي (قشررويه)، به ضخامت 1 تا ‏‏1.5 سانتيمتر، با ملات موزاييكي 2:1.5:1 و ساييدن ‏آن.‏</t>
  </si>
  <si>
    <t>180701</t>
  </si>
  <si>
    <t>تهيه مصالح و ساختن در پوش روي ديوار (يک طرفه ‏يا دو طرفه)، کف پنجره (داخل يا خارج)، با تعبيه آب ‏چكان، درز انبساط و قالب‌بندي، با ملات ماسه سيمان ‏‏1:6.‏</t>
  </si>
  <si>
    <t>مترمکعب</t>
  </si>
  <si>
    <t>180704</t>
  </si>
  <si>
    <t>تهيه مصالح و ساختن سايه‌بان بتني بالاي پنجره به ‏عيار250 كيلو سيمان در متر مكعب، با تعبيه آب ‏چكان و قالب‌بندي، به طور كامل (ميل گرد مصرفي از ‏رديف مربوط پرداخت مي‌شود).‏</t>
  </si>
  <si>
    <t>180801</t>
  </si>
  <si>
    <t>بند كشي توپر نماي آجري با ملات گچ و خاك.‏</t>
  </si>
  <si>
    <t>180802</t>
  </si>
  <si>
    <t>بند كشي تو خالي نماي آجري با ملات گچ و خاك.‏</t>
  </si>
  <si>
    <t>180803</t>
  </si>
  <si>
    <t>بند كشي توپر نماي آجري با ملات ماسه سيمان 1:4.‏</t>
  </si>
  <si>
    <t>180804</t>
  </si>
  <si>
    <t>بند كشي توخالي نماي آجري با ملات ماسه سيمان ‏‏1:4.‏</t>
  </si>
  <si>
    <t>180805</t>
  </si>
  <si>
    <t>بند كشي نماي بلوك سيماني با ملات ماسه سيمان ‏‏1:4.‏</t>
  </si>
  <si>
    <t>180806</t>
  </si>
  <si>
    <t>بند كشي نماي سنگي باسنگ لاشه و ملات ماسه ‏سيمان 1:4.‏</t>
  </si>
  <si>
    <t>180807</t>
  </si>
  <si>
    <t>بندكشي نماي سنگي با سنگ لاشه موزاييك، به ‏صورت درز شده يا بادبر و يا مشابه آن و ملات ماسه ‏سيمان 1:4.‏</t>
  </si>
  <si>
    <t>180808</t>
  </si>
  <si>
    <t>بند كشي نماي سنگي با سنگ پلاك و ملات ماسه ‏سيمان 1:4، در صورتي كه ضخامت بند 6 ميليمتر و ‏بيشتر باشد.‏</t>
  </si>
  <si>
    <t>180901</t>
  </si>
  <si>
    <t>ديوار دو جداره گچي (‏Dry Wall‏) با صفحات گچي ‏به ضخامت 12 ميليمتر كه ضخامت تمام شده ديوار ‏‏7.5 تا 8 سانتيمتر باشد، با بطانه به انضمام سازه ‏گالوانيزه (افقي و عمودي) و تمام وسايل نصب و نوار ‏مربوط.‏</t>
  </si>
  <si>
    <t>180902</t>
  </si>
  <si>
    <t>تهيه مصالح و نصب سقف گچي بدون ملات با بطانه  و تمام وسايل نصب ‏و نوار مربوط.‏</t>
  </si>
  <si>
    <t>180903</t>
  </si>
  <si>
    <t>اضافه بها به رديف‌هاي 180901 و 180902 چنانچه ‏صفحات گچي از نوع مقاوم در مقابل رطوبت باشد.‏</t>
  </si>
  <si>
    <t>180904</t>
  </si>
  <si>
    <t>دستمزد تعبيه و جاسازي محل چهارچوب، پنجره و ‏دريچه در ديوارهاي با صفحات گچي (‏dry wall‏).‏</t>
  </si>
  <si>
    <t>180909</t>
  </si>
  <si>
    <t>اضافه بها به ردیفهای 180901 و 180902 چنانچه صفحات گچی از نوع مقاوم درمقابل رطوبت باشد.</t>
  </si>
  <si>
    <t>180910</t>
  </si>
  <si>
    <t>اضافه بها به ردیفهای 180901 و 180902 چنانچه صفحات گچی تواما دربرابر آتش و رطوبت باشد.</t>
  </si>
  <si>
    <t>181001</t>
  </si>
  <si>
    <t>آماده سازی تهیه مصالح و اجرای نازک کاری رویه با پوشش سلولزی به ضخامت 2 تا 3 میلی متر به هر رنگ در سطوح قایم و افقی</t>
  </si>
  <si>
    <t>181002</t>
  </si>
  <si>
    <t>اضافه بها به رديف‌هاي 181001 در صورت استفاده از پوشش سلولزی مرکب با الیاف مصنوعی پروپیلن .‏</t>
  </si>
  <si>
    <t>181003</t>
  </si>
  <si>
    <t>اضافه بها به رديف‌هاي 181001 در صورت استفاده از پوشش سلولزی مرکب با میکا.‏</t>
  </si>
  <si>
    <t>181101</t>
  </si>
  <si>
    <t>تهیه و نصب نمای پیش ساخته با سیمان الیاف دار با ضخامت 8 تا 12 میلی متر  با هر رنگ و سطح صاف</t>
  </si>
  <si>
    <t>181102</t>
  </si>
  <si>
    <t>تهیه و نصب نمای پیش ساخته با سیمان الیاف دار با ضخامت 8 تا 12 میلی متر  با هر رنگ و سطح برجسته</t>
  </si>
  <si>
    <t>190101</t>
  </si>
  <si>
    <t>تهيه و نصب چهارچوب در، از چوب داخلي به ابعاد ‏اسمي 7×16 سانتيمتر يا مقطع معادل آن، با تمام ‏مشتيهاي پيش بيني شده و زهوار لازم براي كتيبه‏‎.‎</t>
  </si>
  <si>
    <t>190102</t>
  </si>
  <si>
    <t>تهيه و نصب چهارچوب در، از چوب نراد خارجي به ‏ابعاد اسمي 7×16 سانتيمتر يا مقطع معادل آن، با تمام ‏مشتيهاي پيش بيني شده و زهوار لازم براي كتيبه.‏</t>
  </si>
  <si>
    <t>190103</t>
  </si>
  <si>
    <t>تهيه و نصب چهارچوب در، از چوب داخلي به ابعاد ‏اسمي 6×12 سانتيمتر يا مقطع معادل آن، با تمام ‏مشتيهاي پيش بيني شده و زهوار لازم براي كتيبه.‏</t>
  </si>
  <si>
    <t>190104</t>
  </si>
  <si>
    <t>تهيه و نصب چهارچوب در، از چوب نراد خارجي به ‏ابعاد اسمي 6×12 سانتيمتر يا مقطع معادل آن، با تمام ‏مشتيهاي پيش بيني شده و زهوار لازم براي كتيبه.‏</t>
  </si>
  <si>
    <t>190201</t>
  </si>
  <si>
    <t>تهيه و ساخت كلاف در چوبي به ابعاد 6×3.8 سانتيمتر ‏يا مقطع معادل آن، با چوب داخلي، همراه با دو قيد ‏چوبي به ابعاد 6×3.8 سانتيمتر يا مقطع معادل آن، به ‏طول 20 سانتيمتر براي نصب قفل.‏</t>
  </si>
  <si>
    <t>190202</t>
  </si>
  <si>
    <t>تهيه و ساخت كلاف در چوبي به ابعاد 6×3.8 سانتيمتر ‏يا مقطع معادل آن، با چوب نراد خارجي، همراه با دو ‏قيد چوبي به ابعاد 6×3.8 سانتيمتر يا مقطع معادل آن، ‏به طول 20 سانتيمتر براي نصب قفل.‏</t>
  </si>
  <si>
    <t>190301</t>
  </si>
  <si>
    <t>تهيه، ساخت و جاگذاري شبكه به ابعاد 7×7 سانتيمتر ‏داخل كلاف چوبي در، از فيبر به ضخامت حدود 3 ‏ميليمتر.‏</t>
  </si>
  <si>
    <t>190302</t>
  </si>
  <si>
    <t>تهيه، ساخت و جا گذاري شبكه به ابعاد 7×7سانتيمتر ‏داخل كلاف چوبي در، از سه لايي داخلي به ضخامت ‏حدود 4 ميليمتر.‏</t>
  </si>
  <si>
    <t>190303</t>
  </si>
  <si>
    <t>تهيه، ساخت و جا گذاري شبكه به ابعاد 7×7 سانتيمتر ‏داخل كلاف چوبي در، از چوب داخلي به ضخامت 6 ‏ميليمتر.‏</t>
  </si>
  <si>
    <t>190304</t>
  </si>
  <si>
    <t>تهيه، ساخت و جا گذاري شبكه به ابعاد 7×7 سانتيمتر ‏داخل كلاف چوبي در، از چوب نراد خارجي به ‏ضخامت 6 ميليمتر.‏</t>
  </si>
  <si>
    <t>190305</t>
  </si>
  <si>
    <t>تهيه، ساخت و جا گذاري شبكه داخل كلاف چوبي در، ‏با شبكه مقوايي لانه زنبوري.‏</t>
  </si>
  <si>
    <t>190401</t>
  </si>
  <si>
    <t>تهيه و نصب پوشش دو روي در، با تخته سه لايي ‏داخلي به ضخامت 4 ميليمتر، با پرس كردن.‏</t>
  </si>
  <si>
    <t>190402</t>
  </si>
  <si>
    <t>تهيه و نصب پوشش دو روي در، از فيبر به ضخامت ‏حدود 3 ميليمتر، با پرس كردن.‏</t>
  </si>
  <si>
    <t>190403</t>
  </si>
  <si>
    <t>تهيه و نصب پوشش دو روي در، از نئوپان به ضخامت ‏حدود 4 ميليمتر، با پرس كردن.‏</t>
  </si>
  <si>
    <t>190404</t>
  </si>
  <si>
    <t>تهيه و نصب پوشش دو روي در، از ام. دي. اف ‏‏(‏MDF‏) رنگي به ضخامت حدود 3 ميليمتر، با پرس ‏كردن.‏</t>
  </si>
  <si>
    <t>190501</t>
  </si>
  <si>
    <t>نصب در چوبي و يراق كوبي آن (بدون بهاي ‏يراق‌آلات).‏</t>
  </si>
  <si>
    <t>لنگه</t>
  </si>
  <si>
    <t>190502</t>
  </si>
  <si>
    <t>دستمزد قابلمه اي كردن در، به ازاي متر طول قابلمه.‏</t>
  </si>
  <si>
    <t>190601</t>
  </si>
  <si>
    <t>تهيه و نصب روكوب چوبي چهارچوب به عرض 5 تا ‏‏7 سانتيمتر و ضخامت 12 تا 16 ميليمتر، از چوب ‏داخلي.‏</t>
  </si>
  <si>
    <t>190602</t>
  </si>
  <si>
    <t>تهيه و نصب روكوب چوبي چهارچوب به عرض 5 تا ‏‏7 سانتيمتر و ضخامت 12 تا 16 ميليمتر، از چوب نراد ‏خارجي.‏</t>
  </si>
  <si>
    <t>190603</t>
  </si>
  <si>
    <t>تهيه و نصب فتيله چوبي به ابعاد 1×1 سانتيمتر يا مقطع ‏معادل آن، از چوب داخلي.‏</t>
  </si>
  <si>
    <t>190604</t>
  </si>
  <si>
    <t>تهيه و نصب فتيله چوبي به ابعاد 2×2 سانتيمتر يا مقطع ‏معادل آن، از چوب داخلي.‏</t>
  </si>
  <si>
    <t>190605</t>
  </si>
  <si>
    <t>تهيه و نصب فتيله چوبي به ابعاد 4×4 سانتيمتر يا مقطع ‏معادل آن، از چوب داخلي.‏</t>
  </si>
  <si>
    <t>190701</t>
  </si>
  <si>
    <t>تهيه، ساخت و نصب چهارچوب كمد و گنجه از چوب ‏نرادخارجي، به ابعاد اسمي 7×5 سانتيمتر يا مقطع معادل ‏آنها، با تمام مشتيهاي پيش بيني شده.‏</t>
  </si>
  <si>
    <t>190702</t>
  </si>
  <si>
    <t>تهيه و ساخت در كمد و گنجه از نئوپان به ضخامت 18 ‏ميليمتر و نصب زهوار چوبي درمحيط آن به ابعاد ‏‏2×1.8 سانتيمتر.‏</t>
  </si>
  <si>
    <t>190703</t>
  </si>
  <si>
    <t>تهيه وساخت در كمد و گنجه به ضخامت نهايي حدود ‏‏3.3 سانتيمتر، با كلاف ازچوب نراد خارجي به ابعاد ‏‏2.5×5 سانتيمتر يا مقطع معادل آن و شبكه گذاري و ‏پوشش دور و با تخته سه لاي 4 ميليمتري داخلي.‏</t>
  </si>
  <si>
    <t>190704</t>
  </si>
  <si>
    <t>تهيه و ساخت در كمد و گنجه به ضخامت نهايي حدود ‏‏3.3 سانتيمتر، با كلاف از چوب نراد خارجي به ابعاد ‏‏2.5×5 سانتيمتر يا مقطع معادل آن و شبكه گذاري و ‏پوشش دورو با فيبربه ضخامت حدود3 ميليمتر.‏</t>
  </si>
  <si>
    <t>190705</t>
  </si>
  <si>
    <t>تهيه و ساخت در كمد و گنجه به ضخامت نهايي حدود ‏‏3.3 سانتيمتر، با كلاف از چوب نراد خارجي به ابعاد ‏‏2.5×5 سانتيمتر يا مقطع معادل آن و شبكه گذاري و ‏پوشش دور و با نئوپان به ضخامت 4 ميليمتر.‏</t>
  </si>
  <si>
    <t>190706</t>
  </si>
  <si>
    <t>تهيه و ساخت در كمد و گنجه از ام. دي. اف (‏MDF‏) ‏رنگي به ضخامت 16 ميليمتر و نصب نوار ‏PVC‏  در ‏محيط آن.‏</t>
  </si>
  <si>
    <t>190707</t>
  </si>
  <si>
    <t>تهيه و ساخت در كمد و گنجه به ضخامت‌هايي حدود ‏‏3 سانتي متر با کلاف از چوب نراد خارجي به ابعاد ‏‏2.5×5 سانتي متر يا مقطع معادل آن و شبکه گذاري و ‏پوشش دو رو با ام. دي. اف (‏MDF‏) رنگي به ضخامت ‏حدود 3 ميليمتر.‏</t>
  </si>
  <si>
    <t>190801</t>
  </si>
  <si>
    <t>تهيه مصالح و طبقه بندي و تقسيمات داخلي عمودي و ‏افقي كمدها و گنجه ها با نئوپان به ضخامت 18 ميليمتر ‏با تكيه گاههاي لازم و نصب زهوار جلوي تقسيمات به ‏ابعاد 1.5×1.8 ازچوب نراد خارجي، بر حسب سطوح ‏طبقات و تقسيمات داخلي.‏</t>
  </si>
  <si>
    <t>190802</t>
  </si>
  <si>
    <t>تهيه مصالح و طبقه بندي و تقسيمات داخلي كمدها و ‏گنجه‌ها با ام. دي. اف (‏MDF‏) رنگي به ضخامت 16 ‏ميليمتر با تکيه‌گاه‌هاي لازم برحسب سطوح طبقات و ‏تقسيمات داخلي و نيز نصب نوار پي. وي. سي.‏</t>
  </si>
  <si>
    <t>190803</t>
  </si>
  <si>
    <t>تهيه مصالح و پوشش ديوارهاي داخلي كمد و گنجه ‏هاشامل زيرسازي از چوب نراد خارجي، به فاصله 50 ‏سانتيمتر و ابعاد 2.5×5 سانتيمتر و پوشش با فيبر به ‏ضخامت حدود 3 ميليمتر.‏</t>
  </si>
  <si>
    <t>190804</t>
  </si>
  <si>
    <t>تهيه مصالح و پوشش ديوارهاي داخلي كمد و گنجه‌ها ‏شامل زيرسازي از چوب نراد خارجي، به فاصله 50 ‏سانتيمتر و ابعاد 2.5×5 سانتيمتر و پوشش با ام. دي. اف ‏‏(‏MDF‏) رنگي به ضخامت 3 ميليمتر و نصب نوار ‏PVC‏.‏</t>
  </si>
  <si>
    <t>190901</t>
  </si>
  <si>
    <t>تهيه و ساخت كلاف چوبي از چوب داخلي به ابعاد ‏‏4×3 سانتيمتر يا مقطع معادل آن، براي توري پشه گير ‏درها، با واداروسطو تهيه و كوبيدن زهوار 1.5×3 ‏سانتيمتر يا مقطع معادل آن، روي چهارچوب.‏</t>
  </si>
  <si>
    <t>190902</t>
  </si>
  <si>
    <t>تهيه و ساخت كلاف چوبي از چوب نراد خارجي به ‏ابعاد 4×3 سانتيمتر يا مقطع معادل آن، براي توري پشه ‏گيردرها، با وادار وسط و تهيه و كوبيدن زهوار 1.5×3 ‏سانتيمتر يا مقطع معادل آن، از چوب نراد خارجي، روي ‏چهارچوب.‏</t>
  </si>
  <si>
    <t>190903</t>
  </si>
  <si>
    <t>تهيه، ساخت و نصب كلاف براي توري پشه گير روي ‏پنجره ها به ابعاد 3×2 سانتيمتر يا مقطع معادل آن، از ‏چوب نراد خارجي و كوبيدن زهوار 1.5×3 سانتيمتر يا ‏مقطع معادل آن، از چوب نراد خارجي، روي ‏چهارچوب.‏</t>
  </si>
  <si>
    <t>191001</t>
  </si>
  <si>
    <t>تهيه و نصب شبكه هاي چوبي از چوب نراد خارجي، ‏براي زيرسازي سقف هاي كاذب، به منظور نصب ‏قطعات اكوستيك.‏</t>
  </si>
  <si>
    <t>191002</t>
  </si>
  <si>
    <t>تهيه و نصب شبكه هاي چوبي از چوب نراد خارجي، ‏براي زيرسازي سقف هاي كاذب، به منظور اجراي لمبه ‏كوبي.‏</t>
  </si>
  <si>
    <t>191003</t>
  </si>
  <si>
    <t>تهيه مصالح و زير سازي به صورت شبكه عمود بر هم ‏و اتصال نيم و نيم صليبي با چوب نراد خارجي، به ابعاد ‏‏6×4 سانتيمتر به فاصله يك متر از يكديگر، به منظور ‏نصب صفحات صاف آزبست سيمان درنما.‏</t>
  </si>
  <si>
    <t>191004</t>
  </si>
  <si>
    <t>تهيه مصالح و زير سازي با چوب نراد خارجي، براي ‏نصب اردواز 30×60 سانتيمتر شامل چوبهاي اصلي به ‏ابعاد 4×6 سانتيمتر و به فاصله 80 سانتيمتر و چوبهاي ‏فرعي به ابعاد 4×3 سانتيمتر به فاصله 20 سانتيمتر از ‏يكديگر.‏</t>
  </si>
  <si>
    <t>191005</t>
  </si>
  <si>
    <t>تهيه مصالح و زير سازي با چوب نراد خارجي، براي ‏نصب اردواز 30×20 سانتيمترشامل چوبهاي اصلي به ‏ابعاد 6×4 سانتيمتر و به فاصله 80 سانتيمتر و چوبهاي ‏فرعي به ابعاد 4×3 سانتيمتر و به فاصله 10 سانتيمتر از ‏يكديگر.‏</t>
  </si>
  <si>
    <t>191101</t>
  </si>
  <si>
    <t>تهيه و نصب چوب روي دست انداز پله به ضخامت ‏حدود 6 سانتيمتر و عرض 8 تا 12 سانتيمتر، با لوازم ‏اتصالي مربوط از چوب داخلي.‏</t>
  </si>
  <si>
    <t>191102</t>
  </si>
  <si>
    <t>تهيه و نصب چوب روي دست انداز پله به ضخامت ‏حدود 6 سانتيمتر و عرض 8 تا 12 سانتيمتر، با لوازم ‏اتصالي مربوط ازچوب نراد خارجي.‏</t>
  </si>
  <si>
    <t>191103</t>
  </si>
  <si>
    <t>تهيه و نصب قرنيز چوبي به ضخامت 1 تا 1.5 سانتيمتر، ‏از چوب داخلي كه لبه آن ابزار خورده باشد.‏</t>
  </si>
  <si>
    <t>191104</t>
  </si>
  <si>
    <t>تهيه و نصب قرنيز چوبي به ضخامت 1 تا 1.5 سانتيمتر، ‏از چوب نراد خارجي كه لبه آن ابزار خورده باشد.‏</t>
  </si>
  <si>
    <t>191105</t>
  </si>
  <si>
    <t>تهيه و نصب قرنيز چوبي از جنس ام. دي. اف (‏MDF‏) ‏رنگي  به ضخامت حدود 1.5 سانتيمتر، لبه آن ابزار ‏خورده باشد.‏</t>
  </si>
  <si>
    <t>191201</t>
  </si>
  <si>
    <t>تهيه مصالح و پوشش ديوارها با نئوپان به ضخامت 18 ‏ميليمتر.‏</t>
  </si>
  <si>
    <t>191202</t>
  </si>
  <si>
    <t>اضافه بها نسبت به رديف 191201، چنانچه در محيط ‏قطعات نئوپان زهوار از چوب نراد خارجي به ابعاد ‏‏1.8×1.5 سانتيمتر نصب شده باشد.‏</t>
  </si>
  <si>
    <t>191203</t>
  </si>
  <si>
    <t>تهيه مصالح و پوشش نرده از ورق نئوپان به ضخامت 2 ‏سانتيمتر، كه درمحيط آن زهوار از چوب نراد خارجي به ‏ابعاد 2×1.5 سانتيمتر نصب شده باشد.‏</t>
  </si>
  <si>
    <t>191301</t>
  </si>
  <si>
    <t>تهيه و نصب خرپاي چوبي با چهار تراش از چوب ‏داخلي شامل كش، لنگ (كلافهاي تحتاني و فوقاني ‏خرپا)، لاپه (پرلين)، شاخه، تو حلقي، ركاب ، كلاف ‏روي ديوار، چوب دار و ساير اعضاي مشابه، به استثناي ‏تخته‌كوبي ها، بر حسب حجم چوب نصب شده.‏</t>
  </si>
  <si>
    <t>191302</t>
  </si>
  <si>
    <t>تهيه و نصب خرپاي چوبي با چهار تراش از چوب نراد ‏خارجي شامل كش، لنگ (كلافهاي تحتاني و فوقاني ‏خرپا)، لاپه (پرلين)، شاخه، تو حلقي، ركاب، كلاف ‏روي ديوار، چوب دار و ساير اعضاي مشابه، به استثناي ‏تخته‌كوبي ها، بر حسب حجم چوب نصب شده.‏</t>
  </si>
  <si>
    <t>191303</t>
  </si>
  <si>
    <t>تهيه مصالح و كوبيدن توفال در زير شيرواني با هر نوع ‏چوب.‏</t>
  </si>
  <si>
    <t>191304</t>
  </si>
  <si>
    <t>تهيه مصالح و كوبيدن تخته زير ابروي شيرواني و ‏تخته‌هاي دستكي زير كاه گل از تخته 3 سانتيمتري ‏داخلي.‏</t>
  </si>
  <si>
    <t>191305</t>
  </si>
  <si>
    <t>تهيه مصالح و كوبيدن تخته زير ابروي شيرواني و ‏تخته‌هاي دستكي زير كاه گل ازچوب 3 سانتيمتري نراد ‏خارجي.‏</t>
  </si>
  <si>
    <t>191306</t>
  </si>
  <si>
    <t>تهيه و اجراي تير ريزي سقف با تيرهاي چوبي از نوع ‏چهار تراش داخلي به ابعاد 20×10 سانتيمتر، با تمام ‏لوازم و متعلقات مربوط.‏</t>
  </si>
  <si>
    <t>191307</t>
  </si>
  <si>
    <t>تهيه و اجراي تير ريزي سقف با تيرهاي چوبي از نوع ‏چهار تراش نراد خارجي به ابعاد 20×10 سانتيمتر با ‏تمام لوازم و متعلقات مربوط.‏</t>
  </si>
  <si>
    <t>191401</t>
  </si>
  <si>
    <t>تهيه مصالح و كوبيدن لمبه با چوب نراد خارجي روي ‏زيرسازي چوبي.‏</t>
  </si>
  <si>
    <t>191501</t>
  </si>
  <si>
    <t>نصب انواع پاركت چوبي روي سطوح آماده شده با ‏ساب و لاك لازم.‏</t>
  </si>
  <si>
    <t>191601</t>
  </si>
  <si>
    <t>اجراي روكش روي كارهاي چوبي، همراه با پرداخت ‏سطح روكش شده، به طور كامل.‏</t>
  </si>
  <si>
    <t>191701</t>
  </si>
  <si>
    <t>تهيه و نصب چوبهاي ضربه گير لبه سكوها، همراه با ‏چوبهاي صليبي داخل سكو، از چوب نراد خارجي بر ‏حسب حجم چوبهاي نصب شده.‏</t>
  </si>
  <si>
    <t>200101</t>
  </si>
  <si>
    <t>كاشي كاري با كاشي لعابي با سطح تا 2.5 دسيمتر ‏مربع‎.‎</t>
  </si>
  <si>
    <t>200102</t>
  </si>
  <si>
    <t>كاشي كاري با كاشي لعابي با سطح بيش از 2.5 تا 3.5 ‏دسيمتر مربع.‏</t>
  </si>
  <si>
    <t>200103</t>
  </si>
  <si>
    <t>كاشي كاري با كاشي لعابي با سطح بيش از 3.5 تا 4 ‏دسيمتر مربع.‏</t>
  </si>
  <si>
    <t>200104</t>
  </si>
  <si>
    <t>كاشي كاري با كاشي لعابي با سطح بيش از 4 تا 4.5 ‏دسيمتر مربع.‏</t>
  </si>
  <si>
    <t>200105</t>
  </si>
  <si>
    <t>كاشي كاري با كاشي لعابي با سطح بيش از 4.5 تا 5 ‏دسيمتر مربع.‏</t>
  </si>
  <si>
    <t>200106</t>
  </si>
  <si>
    <t>كاشي كاري با كاشي لعابي با سطح بيش از 5 تا 6 ‏دسيمتر مربع.‏</t>
  </si>
  <si>
    <t>200107</t>
  </si>
  <si>
    <t>كاشي كاري با كاشي لعابي با سطح بيش از 6 تا 9 ‏دسيمتر مربع.‏</t>
  </si>
  <si>
    <t>200108</t>
  </si>
  <si>
    <t>كاشي كاري با كاشي لعابي با سطح بيش از 9 دسيمتر ‏مربع.‏</t>
  </si>
  <si>
    <t>200109</t>
  </si>
  <si>
    <t>کاشی کاری با کاشی لعابی استخری</t>
  </si>
  <si>
    <t>200201</t>
  </si>
  <si>
    <t>اضافه‌ بها به رديف‌هاي 200101 تا 200108 چنانچه ‏در رديف‌هاي كاشي بجاي ملات از چسب استفاده ‏شود.‏</t>
  </si>
  <si>
    <t>200301</t>
  </si>
  <si>
    <t>نصب سراميك لعابدار با سطح 1 تا 2.5 دسيمتر مربع.‏</t>
  </si>
  <si>
    <t>200302</t>
  </si>
  <si>
    <t>نصب سراميك لعابدار با سطح 2.5 تا 4 دسيمتر مربع.‏</t>
  </si>
  <si>
    <t>200303</t>
  </si>
  <si>
    <t>نصب سراميك لعابدار با سطح 4 تا 5 دسيمتر مربع.‏</t>
  </si>
  <si>
    <t>200304</t>
  </si>
  <si>
    <t>نصب سراميك لعابدار با سطح بيش از 5 تا 6 دسيمتر ‏مربع.‏</t>
  </si>
  <si>
    <t>200305</t>
  </si>
  <si>
    <t>نصب سراميك لعابدار با سطح بيش از 6 تا 8 دسيمتر ‏مربع.‏</t>
  </si>
  <si>
    <t>200306</t>
  </si>
  <si>
    <t>نصب سراميك لعابدار با سطح بيش از 8 تا 9 دسيمتر ‏مربع.‏</t>
  </si>
  <si>
    <t>200307</t>
  </si>
  <si>
    <t>نصب سراميك لعابدار با سطح بيش از 9 تا 11 ‏دسيمتر مربع.‏</t>
  </si>
  <si>
    <t>200308</t>
  </si>
  <si>
    <t>نصب سراميك لعابدار با سطح بيش از 11 تا 16 ‏دسيمتر مربع.‏</t>
  </si>
  <si>
    <t>200309</t>
  </si>
  <si>
    <t>نصب سراميك لعابدار با سطح بيش از 16 تا 22 ‏دسيمتر مربع.‏</t>
  </si>
  <si>
    <t>200401</t>
  </si>
  <si>
    <t>نصب سراميك ضد اسيد بدون لعاب.‏</t>
  </si>
  <si>
    <t>200402</t>
  </si>
  <si>
    <t>نصب سراميك ضد اسيد لعابدار.‏</t>
  </si>
  <si>
    <t>200501</t>
  </si>
  <si>
    <t>نصب سراميك گرانيتي مات.‏</t>
  </si>
  <si>
    <t>200502</t>
  </si>
  <si>
    <t>اضافه‌بها به رديف 200501 چنانچه از سراميك كاليبره ‏استفاده شود.‏</t>
  </si>
  <si>
    <t>200503</t>
  </si>
  <si>
    <t>اضافه‌بها به رديف‌هاي 200501 و 200502 چنانچه ‏سراميك ساب خورده سطح آن صيقلي باشد.‏</t>
  </si>
  <si>
    <t>210101</t>
  </si>
  <si>
    <t>فرش كف با موزاييك سيماني ساده به ابعاد 25×25 ‏سانتيمتر، با 2.5 سانتيمتر ماسه نرم زير آن و ‏دوغاب‌ريزي‎.‎</t>
  </si>
  <si>
    <t>210102</t>
  </si>
  <si>
    <t>فرش كف با موزاييك سيماني ساده به ابعاد 30×30 ‏سانتيمتر، با 2.5 سانتيمتر ماسه نرم زيرآن و ‏دوغاب‌ريزي.‏</t>
  </si>
  <si>
    <t>210103</t>
  </si>
  <si>
    <t>فرش كف باموزاييك سيماني ساده به ابعاد 25×25 ‏سانتيمتر.‏</t>
  </si>
  <si>
    <t>210104</t>
  </si>
  <si>
    <t>فرش كف با موزاييك سيماني ساده به ابعاد 30×30 ‏سانتيمتر.‏</t>
  </si>
  <si>
    <t>210201</t>
  </si>
  <si>
    <t>فرش كف با موزاييك ايراني به ابعاد 15×15 سانتيمتر.‏</t>
  </si>
  <si>
    <t>210202</t>
  </si>
  <si>
    <t>فرش كف با موزاييك ايراني به ابعاد 25×25 سانتيمتر.‏</t>
  </si>
  <si>
    <t>210203</t>
  </si>
  <si>
    <t>فرش كف با موزاييك ايراني به ابعاد 30×30 سانتيمتر.‏</t>
  </si>
  <si>
    <t>210204</t>
  </si>
  <si>
    <t>فرش كف با موزاييك ايراني به ابعاد 40×40 سانتيمتر.‏</t>
  </si>
  <si>
    <t>210301</t>
  </si>
  <si>
    <t>فرش كف با موزاييك فرنگي با خرده سنگهاي تا نمره ‏‏4 به ابعاد 15×15 سانتيمتر.‏</t>
  </si>
  <si>
    <t>210302</t>
  </si>
  <si>
    <t>فرش كف با موزاييك فرنگي با خرده سنگهاي تا نمره ‏‏4 به ابعاد 25×25 سانتيمتر.‏</t>
  </si>
  <si>
    <t>210303</t>
  </si>
  <si>
    <t>فرش كف با موزاييك فرنگي با خرده سنگهاي تا نمره ‏‏4 به ابعاد30×30 سانتيمتر.‏</t>
  </si>
  <si>
    <t>210304</t>
  </si>
  <si>
    <t>فرش كف با موزاييك فرنگي با خرده سنگهاي تا نمره ‏‏4 به ابعاد 40×40 سانتيمتر.‏</t>
  </si>
  <si>
    <t>210401</t>
  </si>
  <si>
    <t>اضافه بها به رديف‌هاي 210301 تا 210304، در ‏صورتي كه سنگهاي نمره 5 يا بيشتردر آنها به كار ‏رود.‏</t>
  </si>
  <si>
    <t>210402</t>
  </si>
  <si>
    <t>اضافه بها به رديف‌هاي 210303 و 210304، در ‏صورتي كه لاشه سنگهاي درشت مرمر يا مرمريت در ‏آن به كاررود.‏</t>
  </si>
  <si>
    <t>210501</t>
  </si>
  <si>
    <t>فرش كف با موزاييك ماشيني ايراني.‏</t>
  </si>
  <si>
    <t>210502</t>
  </si>
  <si>
    <t>فرش كف با موزاييك ماشيني فرنگي.‏</t>
  </si>
  <si>
    <t>210503</t>
  </si>
  <si>
    <t>فرش كف با موزاييك ماشيني طرح گرانيت.‏</t>
  </si>
  <si>
    <t>210504</t>
  </si>
  <si>
    <t>فرش كف با موزاييك ماشيني آجدار ايراني.‏</t>
  </si>
  <si>
    <t>210505</t>
  </si>
  <si>
    <t>فرش كف با موزاييك ماشيني آجدار فرنگي.‏</t>
  </si>
  <si>
    <t>210506</t>
  </si>
  <si>
    <t>تهیه مصالح و اجرای موزاییک ویبره ای کارخانه ای (واش بتن) با هر نوع ملات</t>
  </si>
  <si>
    <t>220101</t>
  </si>
  <si>
    <t>تهيه و نصب سنگ پلاك در سطوح افقي از نوع ‏تراورتن سفيد به ‌ضخامت 1.5 تا 2 سانتيمتر.‏</t>
  </si>
  <si>
    <t>220102</t>
  </si>
  <si>
    <t>تهيه و نصب سنگ پلاك در سطوح افقي از نوع ‏تراورتن ليمويي آذرشهر به‌ ضخامت 1.5 تا 2 ‏سانتيمتر.‏</t>
  </si>
  <si>
    <t>220103</t>
  </si>
  <si>
    <t>تهيه و نصب سنگ پلاك در سطوح افقي از نوع ‏تراورتن قرمز آذر شهر به ‌ضخامت 1.5 تا 2 سانتيمتر.‏</t>
  </si>
  <si>
    <t>220104</t>
  </si>
  <si>
    <t>تهيه و نصب سنگ پلاك لاشه تراورتن براي كف.‏</t>
  </si>
  <si>
    <t>220201</t>
  </si>
  <si>
    <t>تهيه و نصب سنگ پلاك سياه لاشتر اصفهان در ‏سطوح افقي، به ضخامت 1.5 تا 2 سانتيمتر.‏</t>
  </si>
  <si>
    <t>220202</t>
  </si>
  <si>
    <t>تهيه و نصب سنگ پلاك سياه نجف آباد در سطوح ‏افقي به ضخامت 1.5 تا 2 سانتيمتر.‏</t>
  </si>
  <si>
    <t>220301</t>
  </si>
  <si>
    <t>تهيه و نصب سنگ پلاك مرمريت گوهره خرم آباد در ‏سطوح افقي به ضخامت 1.5 تا 2 سانتيمتر.‏</t>
  </si>
  <si>
    <t>220302</t>
  </si>
  <si>
    <t>تهيه و نصب سنگ پلاك قرمز سنندج در سطوح افقي ‏به ضخامت 1.5 تا 2 سانتيمتر.‏</t>
  </si>
  <si>
    <t>220303</t>
  </si>
  <si>
    <t>تهيه و نصب سنگ پلاك مرمريت كرم و يا صورتي ‏آباده در سطوح افقي به ضخامت 1.5 تا 2 سانتيمتر.‏</t>
  </si>
  <si>
    <t>220304</t>
  </si>
  <si>
    <t>تهيه و نصب سنگ پلاك مرمريت كرم و يا صورتي ‏كرمان در سطوح افقي به ضخامت 1.5 تا 2 سانتيمتر.‏</t>
  </si>
  <si>
    <t>220305</t>
  </si>
  <si>
    <t>تهيه و نصب سنگ پلاك مرمريت صورتي بجستان يا ‏انارک در سطوح افقي به ضخامت 1.5 تا 2 سانتيمتر.‏</t>
  </si>
  <si>
    <t>220306</t>
  </si>
  <si>
    <t>تهيه و نصب سنگ پلاك مرمريت جوشقان در سطوح ‏افقي به ضخامت 1.5 تا 2 سانتيمتر.‏</t>
  </si>
  <si>
    <t>220307</t>
  </si>
  <si>
    <t>تهيه و نصب سنگ پلاك مرمريت سميرم درسطوح ‏افقي به ضخامت 1.5 تا 2 سانتيمتر.‏</t>
  </si>
  <si>
    <t>220308</t>
  </si>
  <si>
    <t>تهيه و نصب سنگ پلاك مرمريت بوژان در سطوح ‏افقي به ضخامت 1.5 تا 2 سانتيمتر.‏</t>
  </si>
  <si>
    <t>220309</t>
  </si>
  <si>
    <t>تهيه و نصب سنگ پلاك مرمريت گندمك در سطوح ‏افقي به ضخامت 1.5 تا 2 سانتيمتر.‏</t>
  </si>
  <si>
    <t>220310</t>
  </si>
  <si>
    <t>تهيه و نصب سنگ پلاك مرمريت کاشمر يا خور و ‏بيابانک در سطوح افقي به ضخامت 1.5 تا 2 سانتيمتر.‏</t>
  </si>
  <si>
    <t>220401</t>
  </si>
  <si>
    <t>تهيه و نصب سنگ پلاك چيني سفيد قروه در سطوح ‏افقي به ضخامت 1.5 تا 2 سانتيمتر.‏</t>
  </si>
  <si>
    <t>220402</t>
  </si>
  <si>
    <t>تهيه و نصب سنگ پلاك چيني كريستال قروه ‏درسطوح افقي به ضخامت 1.5 تا 2 سانتيمتر.‏</t>
  </si>
  <si>
    <t>220403</t>
  </si>
  <si>
    <t>تهيه ونصب سنگ پلاك چيني نيريز در سطوح افقي ‏به ضخامت 1.5 تا 2 سانتيمتر.‏</t>
  </si>
  <si>
    <t>220404</t>
  </si>
  <si>
    <t>تهيه و نصب سنگ پلاك چيني اليگودرز در سطوح ‏افقي به ضخامت 1.5 تا 2 سانتيمتر.‏</t>
  </si>
  <si>
    <t>220405</t>
  </si>
  <si>
    <t>تهيه و نصب سنگ پلاك چيني ازنا در سطوح افقي ‏به ضخامت 1.5 تا 2 سانتيمتر.‏</t>
  </si>
  <si>
    <t>220406</t>
  </si>
  <si>
    <t>تهيه و نصب سنگ پلاك چيني ابري لايبيد در سطوح ‏افقي به ضخامت 1.5 تا 2 سانتيمتر.‏</t>
  </si>
  <si>
    <t>220407</t>
  </si>
  <si>
    <t>تهيه و نصب سنگ پلاك چيني سفيد سيرجان ‏درسطوح افقي به ضخامت 1.5 تا 2 سانتيمتر.‏</t>
  </si>
  <si>
    <t>220408</t>
  </si>
  <si>
    <t>تهيه و نصب سنگ بادبر به ابعاد 30×15 از تراورتن ‏قرمز اصفهان و يا تراورتن سفيد.‏</t>
  </si>
  <si>
    <t>220409</t>
  </si>
  <si>
    <t>تهيه و نصب سنگ بادبر به ابعاد 30×15 از سنگ ‏مرمريت جوشقان.‏</t>
  </si>
  <si>
    <t>220501</t>
  </si>
  <si>
    <t>تهيه و نصب سنگ گرانيت شكلاتي خرم دره در ‏سطوح افقي به ضخامت 1.5 تا 2 سانتيمتر.‏</t>
  </si>
  <si>
    <t>220502</t>
  </si>
  <si>
    <t>تهيه و نصب گرانيت سبز پيرانشهر در سطوح افقي به ‏ضخامت 1.5 تا 2 سانتيمتر.‏</t>
  </si>
  <si>
    <t>220503</t>
  </si>
  <si>
    <t>تهيه و نصب گرانيت سبز بيرجند در سطوح افقي به ‏ضخامت 1.5 تا 2 سانتيمتر.‏</t>
  </si>
  <si>
    <t>220504</t>
  </si>
  <si>
    <t>تهيه و نصب سنگ گرانيت گل پنبه‌اي در سطوح افقي ‏به ضخامت 1.5 تا 2 سانتيمتر.‏</t>
  </si>
  <si>
    <t>220505</t>
  </si>
  <si>
    <t>تهيه و نصب سنگ گرانيت سفيد نطنز در سطوح افقي ‏به ضخامت 1.5 تا 2 سانتيمتر.‏</t>
  </si>
  <si>
    <t>220506</t>
  </si>
  <si>
    <t>تهيه و نصب سنگ گرانيت مشکي نطنز در سطوح ‏افقي به ضخامت 1.5 تا 2 سانتيمتر.‏</t>
  </si>
  <si>
    <t>220507</t>
  </si>
  <si>
    <t>تهيه و نصب سنگ گرانيت مشکي تويسرکان در ‏سطوح افقي به ضخامت 1.5 تا 2 سانتيمتر.‏</t>
  </si>
  <si>
    <t>220508</t>
  </si>
  <si>
    <t>تهيه و نصب سنگ گرانيت يزد در سطوح افقي به ‏ضخامت 1.5 تا 2 سانتيمتر.‏</t>
  </si>
  <si>
    <t>220509</t>
  </si>
  <si>
    <t>تهيه و نصب سنگ گرانيت کرم نهبندان در سطوح ‏افقي به ضخامت 1.5 تا 2 سانتيمتر.‏</t>
  </si>
  <si>
    <t>220601</t>
  </si>
  <si>
    <t>اضافه بها نسبت به رديف‌هاي تهيه و نصب سنگ ‏پلاك در سطوح افقي، در صورتي كه سنگهاي پلاك ‏در سطوح قايم نصب شوند.‏</t>
  </si>
  <si>
    <t>220602</t>
  </si>
  <si>
    <t>اضافه بها نسبت به رديف‌هاي تهيه و نصب سنگ ‏پلاك براي تهيه واجراي كامل اسكوپ در سنگهاي ‏پلاك بجز سنگهاي گرانيت براي سطوح قايم.‏</t>
  </si>
  <si>
    <t>220603</t>
  </si>
  <si>
    <t>اضافه بهابه رديف‌هاي تهيه و نصب سنگ پلاك ، ‏براي تهيه و اجراي كامل اسكوپ در سنگهاي گرانيت ‏براي سطوح قايم.‏</t>
  </si>
  <si>
    <t>220604</t>
  </si>
  <si>
    <t>اضافه بها به رديف‌هاي سنگ كاري قائم در صورتي ‏كه سطح كار داراي انحنا باشد.‏</t>
  </si>
  <si>
    <t>220605</t>
  </si>
  <si>
    <t>اضافه بها به سنگ كاري سطوح افقي در صورتي كه ‏سنگ در سقف درگاهي و پنجره نصب شود.‏</t>
  </si>
  <si>
    <t>220606</t>
  </si>
  <si>
    <t>اضافه بها به رديف‌هاي سنگ كاري سنگهاي پلاك در ‏سطوح قائم وقتي بدون استفاده از ملات و به صورت ‏خشك نصب شوند.‏</t>
  </si>
  <si>
    <t>220607</t>
  </si>
  <si>
    <t>اضافه بها براي تيشه‌اي كردن يا كلنگي كردن سنگهاي ‏پلاك.‏</t>
  </si>
  <si>
    <t>220608</t>
  </si>
  <si>
    <t>گرد كردن لبه سنگ، تعبيه شيار‏‏‏، چفت و آبچكان ‏سنگهاي پلاك بجز گرانيت براي هر مورد.‏</t>
  </si>
  <si>
    <t>220609</t>
  </si>
  <si>
    <t>گرد كردن لبه سنگ، تعبيه شيار‏‏‏، چفت و آبچكان ‏سنگهاي پلاك گرانيت براي هر مورد.‏</t>
  </si>
  <si>
    <t>220701</t>
  </si>
  <si>
    <t>تهيه و نصب قرنيز به ارتفاع 10 سانتيمتر و به ‏ضخامت 1 سانتيمتر از انواع سنگ تراورتن سفيد.‏</t>
  </si>
  <si>
    <t>220702</t>
  </si>
  <si>
    <t>تهيه و نصب قرنيز به ارتفاع 10 سانتيمتر و به ‏ضخامت 1 سانتيمتر از انواع سنگ مرمريت.‏</t>
  </si>
  <si>
    <t>220703</t>
  </si>
  <si>
    <t>تهيه و نصب قرنيز به ارتفاع 10 سانتيمتر و به ‏ضخامت 1 سانتيمتر از انواع سنگ چيني.‏</t>
  </si>
  <si>
    <t>220704</t>
  </si>
  <si>
    <t>تهيه و نصب قرنيز به ارتفاع 10 سانتيمتر و به ‏ضخامت 1 سانتيمتر از سنگ گرانيت کرم نهبندان.‏</t>
  </si>
  <si>
    <t>220801</t>
  </si>
  <si>
    <t>تهيه، حمل و نصب جدول هاي سنگي با سنگ تراورتن سفيد، به ضخامت 6 سانتي متر به همراه اجراي بتن تقويت و بند كشي با ملات ماسه سيمان.</t>
  </si>
  <si>
    <t>220802</t>
  </si>
  <si>
    <t>اضافه بهاي افزايش ضخامت به رديف 220801 به ازاي هر سانتي متر اضافه ضخامت.</t>
  </si>
  <si>
    <t>220803</t>
  </si>
  <si>
    <t>تهيه، حمل و نصب جدول هاي سنگي با سنگ چيني لايبيد، به ضخامت 6 سانتي متر به همراه اجراي بتن تقويت و بند كشي با ملات ماسه سيمان.</t>
  </si>
  <si>
    <t>220804</t>
  </si>
  <si>
    <t>اضافه بهاي افزايش ضخامت به رديف 220803 به ازاي هر سانتي متر اضافه ضخامت.</t>
  </si>
  <si>
    <t>220805</t>
  </si>
  <si>
    <t>تهيه، حمل و نصب جدول هاي سنگي با سنگ لاشترخاكستري (سياه)، به ضخامت 6 سانتي متر به همراه اجراي بتن تقويت و بند كشي با ملات ماسه سيمان.</t>
  </si>
  <si>
    <t>220806</t>
  </si>
  <si>
    <t>اضافه بهاي افزايش ضخامت به رديف 220805 به ازاي هر سانتي متر اضافه ضخامت.</t>
  </si>
  <si>
    <t>220901</t>
  </si>
  <si>
    <t>تهيه، حمل و نصب سنگ مكعبي (كيوبيك) به ابعاد 10*10*10 سانتي متر در كف با سنگ تراورتن سفيد،با ملات ماسه سيمان.</t>
  </si>
  <si>
    <t>220902</t>
  </si>
  <si>
    <t>تهيه، حمل و نصب سنگ مكعبي (كيوبيك) به ابعاد 10*10*10 سانتي متر در كف با سنگ گرانيت شكلاتي خرم دره،با ملات ماسه سيمان.</t>
  </si>
  <si>
    <t>220903</t>
  </si>
  <si>
    <t>تهيه، حمل و نصب سنگ مكعبي (كيوبيك) به ابعاد 10*10*10 سانتي متر در كف با سنگ گرانيت كرم نهبندان،با ملات ماسه سيمان.</t>
  </si>
  <si>
    <t>220904</t>
  </si>
  <si>
    <t>تهيه، حمل و نصب سنگ مكعبي (كيوبيك) به ابعاد 10*10*10 سانتي متر در كف با سنگ گرانيت یزد،با ملات ماسه سيمان.</t>
  </si>
  <si>
    <t>230101</t>
  </si>
  <si>
    <t>تهيه و نصب كف پوش پلاستيكي (از نوع وينيل)، به ‏صورت رول و با ضخامت 1.5 ميليمتر‏‎.‎</t>
  </si>
  <si>
    <t>230102</t>
  </si>
  <si>
    <t>تهيه و نصب كف پوش پلاستيكي (از نوع وينيل)، به ‏صورت رول و با ضخامت 2 ميليمتر.‏</t>
  </si>
  <si>
    <t>230103</t>
  </si>
  <si>
    <t>تهيه و نصب كف پوش پلاستيكي (از نوع وينيل)، به ‏صورت تايل به ابعادمختلف و ضخامت 1.7 ميليمتر.‏</t>
  </si>
  <si>
    <t>230104</t>
  </si>
  <si>
    <t>تهيه و نصب كف پوش پلاستيكي (از نوع وينيل)، به ‏صورت تايل به ابعاد مختلف و ضخامت 2 ميليمتر.‏</t>
  </si>
  <si>
    <t>230201</t>
  </si>
  <si>
    <t>تهيه و نصـب كـف پوش پلاستيكي (از نوع وينيل)، ‏به صورت رول با طرح پولكي و با ضخامـت 2 ‏ميليمتر.‏</t>
  </si>
  <si>
    <t>230202</t>
  </si>
  <si>
    <t>تهيه و نصـب كـف پوش پلاستيكي (از نوع وينيل)، ‏به صورت رول با طرح پولكي و با ضخامـت 2.5 ‏ميليمتر.‏</t>
  </si>
  <si>
    <t>230203</t>
  </si>
  <si>
    <t>تهيه و نصـب كـف پوش پلاستيكي (از نوع وينيل)، ‏به صورت رول با طرح پولكي و با ضخامـت 3 ‏ميليمتر.‏</t>
  </si>
  <si>
    <t>230204</t>
  </si>
  <si>
    <t>تهيه و نصـب كـف پوش پلاستيكي (از نوع وينيل)، ‏به صورت تايل به ابعاد مختلف با طرح پولكي و ‏ضخامـت 2 ميليمتر.‏</t>
  </si>
  <si>
    <t>230205</t>
  </si>
  <si>
    <t>تهيه و نصـب كـف پوش پلاستيكي (از نوع وينيل)، ‏به صورت تايل به ابعاد مختلف با طرح پولكي و ‏ضخامـت 3 ميليمتر.‏</t>
  </si>
  <si>
    <t>230301</t>
  </si>
  <si>
    <t>تهيه و نصب كف پوش لاستيكي آجدار، به صورت ‏رول و با ضخامت 2.5 ميليمتر.‏</t>
  </si>
  <si>
    <t>230302</t>
  </si>
  <si>
    <t>تهيه و نصب كف پوش لاستيكي آجدار، به صورت ‏رول و با ضخامت 3 ميليمتر.‏</t>
  </si>
  <si>
    <t>230303</t>
  </si>
  <si>
    <t>تهيه و نصب كف پوش لاستيكي آجدار، به صورت ‏رول و با ضخامت 4 ميليمتر.‏</t>
  </si>
  <si>
    <t>230304</t>
  </si>
  <si>
    <t>تهيه و نصب كف پوش لاستيكي، به صورت تايل به ‏ابعاد مختلف و ضخامت 1.5 ميليمتر.‏</t>
  </si>
  <si>
    <t>230401</t>
  </si>
  <si>
    <t>تهيه و نصب پوشش پلاستيكي ديوارها از نوع پروفيل ‏پي. وي. سي، به عرض 10 سانتيمتر.‏</t>
  </si>
  <si>
    <t>230402</t>
  </si>
  <si>
    <t>تهيه و نصب لبه پوشش پلاستيكي، از نوع پروفيل پي. ‏وي. سي.‏</t>
  </si>
  <si>
    <t>230403</t>
  </si>
  <si>
    <t>تهيه و نصب نبشي پلاستيكي، از نوع پروفيل پي. وي. ‏سي.‏</t>
  </si>
  <si>
    <t>230404</t>
  </si>
  <si>
    <t>تهيه و نصب قرنيز پي وي سي فشرده به ارتفاع 10 ‏سانتيمتر و ضخامت 5 ميليمتر.‏</t>
  </si>
  <si>
    <t>230405</t>
  </si>
  <si>
    <t>تهیه، ساخت و نصب لوله ناودانی از جنس پی وی سی برای مصرف روکار به قطر 90 تا 125 میلیمتر</t>
  </si>
  <si>
    <t>230501</t>
  </si>
  <si>
    <t>تهيه و نصب ورقهاي موجدار پي. وي. سي به ‏ضخامت حدود 2 ميليمتر.‏</t>
  </si>
  <si>
    <t>230502</t>
  </si>
  <si>
    <t>تهيه و نصب ورقهاي بدون موج پلي استايرن به ‏ضخامت حدود 3 ميليمتر.‏</t>
  </si>
  <si>
    <t>230503</t>
  </si>
  <si>
    <t>تهيه و نصب ورقهاي بدون موج آكريليك به ضخامت ‏حدود 3 ميليمتر .‏</t>
  </si>
  <si>
    <t>230601</t>
  </si>
  <si>
    <t>تهيه ونصب پلاستوفوم (يونوليت) با هر چگالي، سفيد ‏يا الوان به ضخامت يك سانتيمتر، باتمام وسايل نصب ‏بدون زيرسازي.‏</t>
  </si>
  <si>
    <t>230602</t>
  </si>
  <si>
    <t>اضافه بها به رديف 230601 به ازاي هر سانتيمتر كه ‏به ضخامت يك سانتيمتر اضافه شود، كسر سانتيمتر به ‏تناسب محاسبه مي شود.‏</t>
  </si>
  <si>
    <t>230701</t>
  </si>
  <si>
    <t>تهيه و نصب نايلون (فيلم پلي اتيلن) به وزن ‏حدود150 گرم در متر مربع ، براي اطراف بتن و يا ‏كارهاي مشابه آن، كه نايلون الزاما در كارباقي بماند.‏</t>
  </si>
  <si>
    <t>230801</t>
  </si>
  <si>
    <t>تهيه و نصب ورقهاي پلاستيك تقويت شده با ‏فايبرگلاس موجدار به ضخامت حدود 0.9 ميليمتر.‏</t>
  </si>
  <si>
    <t>230802</t>
  </si>
  <si>
    <t>تهيه و نصب ورقهاي پلاستيك تقويت شده با ‏فايبرگلاس بدون موج به ضخامت حدود 1.5 ميليمتر.‏</t>
  </si>
  <si>
    <t>230804</t>
  </si>
  <si>
    <t>تهيه و نصـب ورقهاي پلاستيـك تقويـت شده با ‏فايبرگلاس موج‌دار به ضخامـت حدود 1.5 ميليمتر.‏</t>
  </si>
  <si>
    <t>230901</t>
  </si>
  <si>
    <t>تهيه و نصب واتر استاپ به عرض 15 سانتيمتر، ‏ازجنس پي. وي. سي.‏</t>
  </si>
  <si>
    <t>230902</t>
  </si>
  <si>
    <t>اضافه بها به رديف 230901 ، براي هر سانتيمتر اضافه ‏بر 15 سانتيمتر.‏</t>
  </si>
  <si>
    <t>230903</t>
  </si>
  <si>
    <t>تهيه و نصب واتر استاپ به عرض 15 سانتيمتر، ‏ازجنس لاستيك.‏</t>
  </si>
  <si>
    <t>230904</t>
  </si>
  <si>
    <t>اضافه بها به رديف 230903، براي هر سانتيمتر اضافه ‏بر 15 سانتيمتر.‏</t>
  </si>
  <si>
    <t>230905</t>
  </si>
  <si>
    <t>تهیه و اجرای واتراستاپ بنتونیتی بطور کامل برحسب مترطول درز</t>
  </si>
  <si>
    <t>230906</t>
  </si>
  <si>
    <t>تهیه و اجرای ماستیک آب بند پلی یورتان برای مصرف در درزها با پرداخت سطح بطور کامل</t>
  </si>
  <si>
    <t>لیتر</t>
  </si>
  <si>
    <t>231001</t>
  </si>
  <si>
    <t>تهيه و جاگذاري غلاف پلاستيكي در بتن براي عبور ‏لوله و ساير مصارف.‏</t>
  </si>
  <si>
    <t>231002</t>
  </si>
  <si>
    <t>تهيه، سوراخ‌کاري و جاگذاري لوله پلاستيكي براي ‏زهکشي.‏</t>
  </si>
  <si>
    <t>231003</t>
  </si>
  <si>
    <t>تهيه و نصب پله فولادي با روکش پروپيلن.‏</t>
  </si>
  <si>
    <t>231101</t>
  </si>
  <si>
    <t>تهيه، ساخت و نصب پنجره با پروفيل ‏U.P.V.C، تا ‏مساحت 75/. متر مربع.‏</t>
  </si>
  <si>
    <t>231102</t>
  </si>
  <si>
    <t>تهيه، ساخت و نصب پنجره با پروفيل ‏U.P.V.C، به ‏مساحت بيش از 75/. تا 2 متر مربع.‏</t>
  </si>
  <si>
    <t>231103</t>
  </si>
  <si>
    <t>تهيه، ساخت و نصب پنجره با پروفيل ‏U.P.V.C، به ‏مساحت بيش از 2 متر مربع.‏</t>
  </si>
  <si>
    <t>231201</t>
  </si>
  <si>
    <t>تهيه مصالح و اجراي ژئوگريد تک سویه مسلح کننده خاک دارای مقاومت نهایی (LTDS) صد و بیست ساله در محیط خاکی (9&gt;PH‏&gt;4 ) به میزان 20 KN/m  جهت ساخت دیوارهای حائل خاک مسلح و تسلیح شیب ها.</t>
  </si>
  <si>
    <t>231202</t>
  </si>
  <si>
    <t>تهيه مصالح و اجراي ژئوگريد دو سویه دارای مقاومت نهایی (LTDS) صد و بیست ساله در محیط خاکی (9&gt;PH‏&gt;4 ) به میزان 5 KN/m جهت تثبیت بسترهای سست باتلاقی و غیره.</t>
  </si>
  <si>
    <t>231203</t>
  </si>
  <si>
    <t>اضافه بها به ردیف های 231201 و 231202 به ازای هر  5 KN/m افزایش در مقاومت نهایی (LTDS) صد و بیست ساله.</t>
  </si>
  <si>
    <t>231204</t>
  </si>
  <si>
    <t>تهيه مصالح و اجراي ژئوگريد از جنس پلي‌استر با ‏روکش پي.وي.سي (‏P.V.C‏) با مقاومت کششي مجاز ‏‏40کيلو  نيوتن بر متر طول، به منظور تثبيت بسترهاي ‏سست، باتلاق‌ها و نظاير آن‌ها.‏</t>
  </si>
  <si>
    <t>231205</t>
  </si>
  <si>
    <t>تهيه مصالح و اجراي ژئوگريد از جنس پلي‌استر داراي ‏روکش قيري با مقاومت کششي مجاز 40 کيلو  نيوتن ‏بر متر طول، به همراه ژئوتکستايل نبافته سبک قير ‏اندود شده، براي مسلح کردن آسفالت.‏</t>
  </si>
  <si>
    <t>231206</t>
  </si>
  <si>
    <t>تهيه مصالح و اجراي ژئوممبراين (زمين غشا) ‏‏ از جنس پلي اتيلن سنگين ‏‏ (‏High Density Poly Ethylene‏) به ضخامت 1 ‏ميليمتر براي عايق کاري سطوح و سازه‌هاي مختلف، ‏مانند مخازن آب، سدها، حوضچه‌هاي فاضلاب و ‏استخرهاي کشاورزي.‏</t>
  </si>
  <si>
    <t>231207</t>
  </si>
  <si>
    <t>تهيه مصالح و اجراي ژئوتکستايل بافته (زمين پارچه) با مقاومت کششی 100 کیلونیوتن بر متر طول و کرنش حداکثر 12% به منظور افزایش ظرفیت باربری و تسلیح خاک.</t>
  </si>
  <si>
    <t>231208</t>
  </si>
  <si>
    <t>اضافه بها به ردیف 231207 به ازای هر  50 کیلو نیوتن افزایش در مقاومت کششی در هر جهت.</t>
  </si>
  <si>
    <t>231301</t>
  </si>
  <si>
    <t xml:space="preserve"> اضافه بها به ردیف ١٨٠٩٠١ در صورتی که بین صفحات گچی یک لایه پوشش عایق از جنس  پلی استایرن اکسترود شده  به ضخامت 70 تا 85 میلیمتر قرار گیرد</t>
  </si>
  <si>
    <t>231302</t>
  </si>
  <si>
    <t xml:space="preserve"> اضافه بها به ردیف ١٨٠٩٠١ در صورتی که به جای  صفحات گچی  از صفحات  پلی استایرن اکسترود شده  به ضخامت 70 تا 85 میلیمتر قرار گیرد</t>
  </si>
  <si>
    <t>231401</t>
  </si>
  <si>
    <t xml:space="preserve"> تهیه و نصب نمای پیش ساخته از جنس پلی استایرن با پوشش سیمان پلیمری و سیلیس به ضخامت پوشش 3 تا 5 میلیمتر و ضخامت کل تا 55 میلیمتر با هر رنگ و سطح صاف</t>
  </si>
  <si>
    <t>231402</t>
  </si>
  <si>
    <t xml:space="preserve"> تهیه و نصب ابزارهای تزیینی پیش ساخته از جنس پلی استایرن با پوشش سیمان پلیمری و سیلیس به ضخامت پوشش 3 تا 5 میلیمتر و ضخامت کل تا 55 میلیمتربه عرض تا 200 میلیمتر با هر رنگ و سطح صاف</t>
  </si>
  <si>
    <t>231403</t>
  </si>
  <si>
    <t xml:space="preserve"> اضافه بها به ردیف ٢٣١۴٠٢ به ازای هر ١٠0 میلیمتر افزایش عرض ابزار</t>
  </si>
  <si>
    <t>231501</t>
  </si>
  <si>
    <t xml:space="preserve"> تهیه و نصب ابزارهای تزیینی پیش ساخته گوشه سقف و دیوار و چارچوب ها از جنس پلی استایرن  به ضخامت  8 تا 15 میلیمتر به عرض تا 175 میلیمتر با هر رنگ و سطح صاف</t>
  </si>
  <si>
    <t>231502</t>
  </si>
  <si>
    <t>اضافه بها به ردیف ٢٣١۵٠١ برای ابزار به عرض بیش از 175 میلیمتر تا 350 میلیمتر</t>
  </si>
  <si>
    <t>231601</t>
  </si>
  <si>
    <t>تهیه مصالح و اجرای کف پوش اپوکسی با بنیان رزین اپوکسی و سخت کننده مربوط برای پوشش کفسازی های بتنی تا ضخامت 3 میلیمتر در تصفیه خانه های آب و فاضلاب با ابنیه آبی</t>
  </si>
  <si>
    <t>231602</t>
  </si>
  <si>
    <t>اضافه بها به ردیف ٢٣16٠١ به ازای هر میلیمتر افزایش ضخامت تا 5 میلیمتر</t>
  </si>
  <si>
    <t>240102</t>
  </si>
  <si>
    <t>تهيه و نصب شيشه 4 ميليمتري ساده با چسب ‏سيليکون.‏</t>
  </si>
  <si>
    <t>240103</t>
  </si>
  <si>
    <t>تهيه و نصب شيشه 5 ميليمتري ساده با چسب ‏سيليکون.‏</t>
  </si>
  <si>
    <t>240104</t>
  </si>
  <si>
    <t>تهيه و نصب شيشه 6 ميليمتري ساده با چسب ‏سيليکون.‏</t>
  </si>
  <si>
    <t>240105</t>
  </si>
  <si>
    <t>تهيه و نصب شيشه 8 ميليمتري ساده با چسب ‏سيليکون.‏</t>
  </si>
  <si>
    <t>240106</t>
  </si>
  <si>
    <t>تهيه و نصب شيشه 10 ميليمتري ساده با چسب ‏سيليکون.‏</t>
  </si>
  <si>
    <t>240201</t>
  </si>
  <si>
    <t>تهيه و نصب شيشه 4 ميليمتري مشجر با چسب ‏سيليکون.‏</t>
  </si>
  <si>
    <t>240202</t>
  </si>
  <si>
    <t>تهيه و نصب شيشه 6 ميليمتري مشجر با چسب ‏سيليکون.‏</t>
  </si>
  <si>
    <t>240203</t>
  </si>
  <si>
    <t>تهيه و نصب شيشه 10 ميليمتري مشجر با چسب ‏سيليکون.‏</t>
  </si>
  <si>
    <t>240301</t>
  </si>
  <si>
    <t>تهيه و نصب شيشه نشکن (سکوريت) به ضخامت 4 ‏ميليمتر با نوار پلاستيکي.‏</t>
  </si>
  <si>
    <t>240302</t>
  </si>
  <si>
    <t>تهيه و نصب شيشه نشکن (سکوريت) به ضخامت 5 ‏ميليمتر با نوار پلاستيکي.‏</t>
  </si>
  <si>
    <t>240303</t>
  </si>
  <si>
    <t>تهيه و نصب شيشه نشکن (سکوريت) به ضخامت 6 ‏ميليمتر با نوار پلاستيکي.‏</t>
  </si>
  <si>
    <t>240304</t>
  </si>
  <si>
    <t>تهيه و نصـب شيشه نشكن (سكوريت) به ضخامت 8 ‏ميليمتر با نوار پلاستيكي.‏</t>
  </si>
  <si>
    <t>240305</t>
  </si>
  <si>
    <t>تهيه و نصـب شيشه نشكن (سكوريت) به ضخامت ‏‏10 ميليمتر با نوار پلاستيكي.‏</t>
  </si>
  <si>
    <t>240306</t>
  </si>
  <si>
    <t>تهيه و نصـب شيشه نشكن (سكوريت) اعم از ثابت با ‏بازشو به ضخامت 10 ميليمتر كه در داخل قاب نصب ‏نمي‌شود بدون لولا، يراق‌آلات و اتصالات.‏</t>
  </si>
  <si>
    <t>240401</t>
  </si>
  <si>
    <t>تهيه و نصب شيشه 4 ميليمتري رفلکتيو (بازتابنده) ‏رنگي.‏</t>
  </si>
  <si>
    <t>240402</t>
  </si>
  <si>
    <t>تهيه و نصب شيشه 6 ميليمتري رفلکتيو (بازتابنده) ‏رنگي.‏</t>
  </si>
  <si>
    <t>240501</t>
  </si>
  <si>
    <t>تهيه و نصب آجر شيشه‌اي به ابعاد 15×15 سانتيمتر ‏با ملات دوغاب مربوط در كف (شبكه فلزي جداگانه ‏پرداخت مي‌شود).‏</t>
  </si>
  <si>
    <t>240502</t>
  </si>
  <si>
    <t>تهيه و نصب آجر شيشه‌اي به ابعاد 20×20 سانتيمتر ‏با ملات دوغاب مربوط در كف (شبكه فلزي جداگانه ‏پرداخت مي‌شود).‏</t>
  </si>
  <si>
    <t>240503</t>
  </si>
  <si>
    <t>تهيه و نصب بلوكهاي شيشه‌اي تو خالي مخصوص ‏نما به ابعاد مختلف و ضخامت 8 سانتي‌متر.‏</t>
  </si>
  <si>
    <t>240601</t>
  </si>
  <si>
    <t>سند بلاست کردن شيشه (مات کردن شيشه به طريق ‏ماسه پاشي).‏</t>
  </si>
  <si>
    <t>240701</t>
  </si>
  <si>
    <t>اضافه بها به رديف‌هاي 240101 تا 240106‏، اگر ‏شيشه به صورت فلوت باشد.‏</t>
  </si>
  <si>
    <t>240702</t>
  </si>
  <si>
    <t>اضافه بها به رديف‌هاي 240101 تا 240106‏، ‏‏240201 و 240202 در صورتي‌ كه شيشه‌ها رنگي ‏باشد.‏</t>
  </si>
  <si>
    <t>240703</t>
  </si>
  <si>
    <t>اضافه بها به رديف‌هاي 240301 تا 240305‏، اگر ‏شيشه‌هاي سكوريت رنگي باشند.‏</t>
  </si>
  <si>
    <t>240704</t>
  </si>
  <si>
    <t>اضافه بها به رديف‌هاي 240306‏، در صورتي كه ‏شيشه رنگي باشد.‏</t>
  </si>
  <si>
    <t>240705</t>
  </si>
  <si>
    <t>اضافه بها به رديف‌هاي 240301 تا 240305‏، در ‏صورتي كه در نصب شيشه بجاي نوار، از چسب ‏سيليكون استفاده شود.‏</t>
  </si>
  <si>
    <t>240706</t>
  </si>
  <si>
    <t>اضافه بها نسبت به رديف‌هاي تهيه و نصب شيشه اگر ‏شيشه به صورت دوجداره تهيه و مصرف شود، ‏برحسب محيط شيشه دوجداره شده.‏</t>
  </si>
  <si>
    <t>240707</t>
  </si>
  <si>
    <t>كسر بها به رديف‌هاي 240101 تا 240106 و ‏‏240201 تا 240203، در صورتي كه بجاي چسب ‏سيليكون از نوار پلاستيكي استفاده شود.‏</t>
  </si>
  <si>
    <t>240708</t>
  </si>
  <si>
    <t>كسر بها به رديف‌هاي 240101 تا 240106 و ‏‏240201 تا 240203، در صورتي كه بجاي چسب ‏سيليكون از بطانه استفاده شود.‏</t>
  </si>
  <si>
    <t>240801</t>
  </si>
  <si>
    <t>لايه کاري (‏Lamination‏) دو شيشه مسطح.‏</t>
  </si>
  <si>
    <t>250101</t>
  </si>
  <si>
    <t>سمباده يا برس زدن (زنگ زدايي) اسكلتهاي فلزي و ‏يا ميلگرد.‏</t>
  </si>
  <si>
    <t>250102</t>
  </si>
  <si>
    <t>سمباده يا برس زدن (زنگ زدايي) كارهاي فلزي به ‏استثناي اسكلتهاي فلزي و ميلگرد.‏</t>
  </si>
  <si>
    <t>250201</t>
  </si>
  <si>
    <t>زنگ زدايي اسكلتهاي فلزي و يا ميلگرد به روش ‏ماسه پاشي (سندبلاست).‏</t>
  </si>
  <si>
    <t>250202</t>
  </si>
  <si>
    <t>زنگ زدايي كارهاي فلزي به استثناي اسكلتهاي فلزي ‏و ميلگرد، به روش ماسه پاشي (سندبلاست).‏</t>
  </si>
  <si>
    <t>250203</t>
  </si>
  <si>
    <t>زنگ زدايي اسكلتهاي فلزي، به روش ساچمه پاشي ‏‏(شات بلاست).‏</t>
  </si>
  <si>
    <t>250204</t>
  </si>
  <si>
    <t>زنگ زدايي كارهاي فلزي به استثناي اسكلتهاي فلزي، ‏به روش ساچمه پاشي (شات بلاست).‏</t>
  </si>
  <si>
    <t>250301</t>
  </si>
  <si>
    <t>تهيه مصالح و اجراي يك دست رنگ ضد زنگ روي ‏اسكلت فلزي.‏</t>
  </si>
  <si>
    <t>250302</t>
  </si>
  <si>
    <t>تهيه مصالح و اجراي يك دست رنگ ضد زنگ روي ‏كارهاي فلزي به استثناي اسكلتهاي فلزي.‏</t>
  </si>
  <si>
    <t>250303</t>
  </si>
  <si>
    <t>تهيه مصالح و اجراي رنگ اپوكسي براي مخازن و ‏ساير كارهاي فلزي، شامل دوقشر ضد زنگ براي ‏اپوكسي، يك قشرآستر و يك قشر رويه.‏</t>
  </si>
  <si>
    <t>250304</t>
  </si>
  <si>
    <t>تهيه مصالح و اجراي رنگ روغني كامل روي كارهاي ‏فلزي.‏</t>
  </si>
  <si>
    <t>250305</t>
  </si>
  <si>
    <t>تهيه مصالح و اجراي رنگ اكليلي كامل روي كارهاي ‏فلزي.‏</t>
  </si>
  <si>
    <t>250306</t>
  </si>
  <si>
    <t>تهيه مصالح و اجراي رنگ اپوکسي به طريق بدون هوا ‏‏(‏air less‏)، روي کارهاي فلزي در سه قشر، هر قشر ‏به ضخامت خشک 25 ميکرون.‏</t>
  </si>
  <si>
    <t>250307</t>
  </si>
  <si>
    <t>اضافه بها به رديف 250306 به ازاي هر يک ميکرون ‏اضافه ضخامت در هر قشر.‏</t>
  </si>
  <si>
    <t>250308</t>
  </si>
  <si>
    <t>تهيه مصالح و اجراي رنگ زينک ريچ به طريق بدون ‏هوا (‏air less‏)، روي کارهاي فلزي در سه قشر، هر ‏قشر به ضخامت خشک 25 ميکرون.‏</t>
  </si>
  <si>
    <t>250309</t>
  </si>
  <si>
    <t>اضافه بها به رديف 250308 به ازاي هر يک ميکرون ‏اضافه ضخامت در هر قشر.‏</t>
  </si>
  <si>
    <t>250310</t>
  </si>
  <si>
    <t>تهيه مصالح و اجراي رنگ الکيدي به طريق بدون هوا ‏‏(‏air less‏)، روي کارهاي فلزي در سه قشر، هر قشر ‏به ضخامت خشک 25 ميکرون.‏</t>
  </si>
  <si>
    <t>250311</t>
  </si>
  <si>
    <t>اضافه بها به رديف 250310 به ازاي هر يک ميکرون ‏اضافه ضخامت در هر قشر.‏</t>
  </si>
  <si>
    <t>250401</t>
  </si>
  <si>
    <t>تهيه مصالح و اجراي رنگ روغني كامل روي در و ‏ساير كارهاي چوبي.‏</t>
  </si>
  <si>
    <t>250402</t>
  </si>
  <si>
    <t>تهيه مصالح و رنگ آميزي كارهاي چوبي با رنگ پلي ‏استر كامل.‏</t>
  </si>
  <si>
    <t>250403</t>
  </si>
  <si>
    <t>تهيه مصالح و اجراي رنگ لاك الكل روي كارهاي ‏چوبي.‏</t>
  </si>
  <si>
    <t>250404</t>
  </si>
  <si>
    <t>تهيه مصالح و اجراي سيلر و كليركاري كامل روي ‏كارهاي چوبي.‏</t>
  </si>
  <si>
    <t>250501</t>
  </si>
  <si>
    <t>تهيه مصالح و اجراي رنگ روغني كامل روي اندود ‏گچي ديوارها و سقفها.‏</t>
  </si>
  <si>
    <t>250502</t>
  </si>
  <si>
    <t>تهيه مصالح و اجراي رنگ پلاستيك كامل روي اندود ‏گچي ديوارها و سقفها.‏</t>
  </si>
  <si>
    <t>250503</t>
  </si>
  <si>
    <t>تهيه مصالح و اجراي رنگ نيم پلاستيك كامل روي ‏اندود گچي ديوارها و سقفها.‏</t>
  </si>
  <si>
    <t>250504</t>
  </si>
  <si>
    <t>تهيه مصالح و اجراي رنگ پلاستيك ماهوتي كامل ‏روي اندود گچي ديوارها و سقفها.‏</t>
  </si>
  <si>
    <t>250505</t>
  </si>
  <si>
    <t>تهيه مصالح و اجراي رنگ روغني ماهوتي كامل روي ‏اندود گچي ديوارها و سقفها.‏</t>
  </si>
  <si>
    <t>250506</t>
  </si>
  <si>
    <t>تهيه مصالح و اجراي رنگ آميزي با رنگ اكليل نسوز، ‏شامل آستر و رويه.‏</t>
  </si>
  <si>
    <t>250601</t>
  </si>
  <si>
    <t>250602</t>
  </si>
  <si>
    <t>250603</t>
  </si>
  <si>
    <t>تهيه مصالح و اجراي رنگ آميزي سطوح آسفالت و ‏بتن با رنگ دوجزئي مانند خط عابر پياده.‏</t>
  </si>
  <si>
    <t>250701</t>
  </si>
  <si>
    <t>تهيه مصالح و اجراي رنگ آميزي روي سطوح ‏صفحات سيمان و پنبه نسوز (آزبست)، با رنگ ‏روغني شامل آستر و رويه.‏</t>
  </si>
  <si>
    <t>250702</t>
  </si>
  <si>
    <t>تهيه مصالح و اجراي رنـگ آميزي در نماهاي سيماني ‏و بتني با رنگ امولزيوني هم بسپار (كوپليمر)، شامل ‏دو قشر آستر و يك قشر رويه.‏</t>
  </si>
  <si>
    <t>250703</t>
  </si>
  <si>
    <t>تهيه مصالح و اجراي رنـگ آميزي در نماهاي سيماني ‏و بتني با رنگ رزيني اکريليک و حلال آب شامل يک ‏قشر پرايمر يک قشر آستر و يك قشر رويه.‏</t>
  </si>
  <si>
    <t>260101</t>
  </si>
  <si>
    <t>تهيه مصالح زيراساس ازمصالح رودخانه اي با دانه ‏بندي صفر تا 50 ميليمتر.‏</t>
  </si>
  <si>
    <t>260102</t>
  </si>
  <si>
    <t>تهيه مصالح زير اساس از مصالح رودخانه اي با دانه ‏بندي صفر تا 38 ميليمتر.‏</t>
  </si>
  <si>
    <t>260103</t>
  </si>
  <si>
    <t>تهيه مصالح زير اساس از مصالح رودخانه اي با دانه ‏بندي صفر تا 25 ميليمتر.‏</t>
  </si>
  <si>
    <t>260301</t>
  </si>
  <si>
    <t>تهيه مصالح اساس از مصالح رودخانه اي با دانه بندي ‏صفر تا50 ميليمتر، وقتي كه حداقل 50 درصد مصالح ‏مانده روي الك نمره 4 در يك وجه شكسته باشد.‏</t>
  </si>
  <si>
    <t>260302</t>
  </si>
  <si>
    <t>تهيه مصالح اساس از مصالح رودخانه اي با دانه بندي ‏صفر تا 38 ميليمتر، وقتي كه حداقل 50 درصد مصالح ‏مانده روي الك نمره 4 در يك وجه شكسته باشد.‏</t>
  </si>
  <si>
    <t>260303</t>
  </si>
  <si>
    <t>تهيه مصالح اساس از مصالح رودخانه اي با دانه بندي ‏صفر تا 25 ميليمتر، وقتي كه حداقل 50 درصد مصالح ‏مانده روي الك نمره 4 در يك وجه شكسته باشد.‏</t>
  </si>
  <si>
    <t>260401</t>
  </si>
  <si>
    <t>اضافه بها به رديف‌هاي 260301 تا 260303 ، در ‏صورتي كه درصد شكستگي مصالح روي الك نمره 4 ‏بيشتر از 50 درصد باشد (به ازاي هر 5 درصد اضافه ‏درصد شكستگي يك بار).‏</t>
  </si>
  <si>
    <t>260601</t>
  </si>
  <si>
    <t>پخش، آب پاشي، تسطيح و كوبيدن قشرهاي زير ‏اساس به ضخامت تا 15 سانتيمتر، با حداقل 100 ‏درصد تراكم به روش آشو اصلاحي.‏</t>
  </si>
  <si>
    <t>260602</t>
  </si>
  <si>
    <t>پخش، آب پاشي، تسطيح و كوبيدن قشرهاي زير ‏اساس به ضخامت تا 15 سانتيمتر، با حداقل 95 ‏درصد تراكم به روش آشو اصلاحي.‏</t>
  </si>
  <si>
    <t>260603</t>
  </si>
  <si>
    <t>پخش، آب پاشي، تسطيح و كوبيدن قشرهاي زير ‏اساس به ضخامت بيشتر از 15 سانتيمتر، با حداقل ‏‏100 درصد تراكم به روش آشو اصلاحي.‏</t>
  </si>
  <si>
    <t>260604</t>
  </si>
  <si>
    <t>پخش، آب پاشي، تسطيح و كوبيدن قشرهاي اساس به ‏ضخامت تا 10 سانتيمتر، با حداقل 100 درصد تراكم ‏به روش آشو اصلاحي.‏</t>
  </si>
  <si>
    <t>260605</t>
  </si>
  <si>
    <t>پخش، آب پاشي، تسطيح و كوبيدن قشرهاي اساس به ‏ضخامت بيشتر از 10 تا 15 سانتيمتر، با حداقل 100 ‏درصد تراكم به روش آشو اصلاحي.‏</t>
  </si>
  <si>
    <t>260701</t>
  </si>
  <si>
    <t>تهيه مصالح رودخانه اي (تونان) براي تحكيم بستر راه ‏و محوطه، يا اجراي قشر تقويتي در زير سازي راه و ‏محوطه.‏</t>
  </si>
  <si>
    <t>270101</t>
  </si>
  <si>
    <t>تهيه مصالح و اجراي اندود نفوذي (پريمكت) با قير ‏محلول.‏</t>
  </si>
  <si>
    <t>270201</t>
  </si>
  <si>
    <t>تهيه مصالح و اجراي اندود سطحي (تك كت) با قير ‏محلول.‏</t>
  </si>
  <si>
    <t>270301</t>
  </si>
  <si>
    <t>تهيه و اجراي بتن آسفالتي باسنگ شكسته ازمصالح ‏رودخانه اي براي قشر اساس قيري، هر گاه دانه‌بندي ‏مصالح صفر تا 37.5 ميليمتر باشد، به ازاي هر ‏سانتيمترضخامت آسفالت.‏</t>
  </si>
  <si>
    <t>270302</t>
  </si>
  <si>
    <t>تهيه و اجراي بتن آسفالتي با سنگ شكسته از مصالح ‏رودخانه اي براي قشر اساس قيري، هر گاه دانه بندي ‏مصالح صفر تا 25 ميليمتر باشد، به ازاي هر سانتيمتر ‏ضخامت آسفالت.‏</t>
  </si>
  <si>
    <t>270303</t>
  </si>
  <si>
    <t>تهيه و اجراي بتن آسفالتي با سنگ شكسته از مصالح ‏رودخانه اي براي قشر آستر (بيندر)، هر گاه دانه بندي ‏مصالح صفر تا 25 ميليمتر باشد، به‌ازاي هر سانتيمتر ‏ضخامت آسفالت.‏</t>
  </si>
  <si>
    <t>270304</t>
  </si>
  <si>
    <t>تهيه و اجراي بتن آسفالتي با سنگ شكسته از مصالح ‏رودخانه‌اي براي قشر آستر (بيندر)، هر گاه دانه بندي ‏مصالح صفر تا 19 ميليمتر باشد، به‌ازاي هر سانتيمتر ‏ضخامت آسفالت.‏</t>
  </si>
  <si>
    <t>270305</t>
  </si>
  <si>
    <t>تهيه و اجراي بتن آسفالتي با سنگ شكسته ازمصالح ‏رودخانه اي براي قشر رويه (توپكا)، هر گاه دانه بندي ‏مصالح صفر تا 19 ميليمتر باشد، به ازاي هر سانتيمتر ‏ضخامت آسفالت.‏</t>
  </si>
  <si>
    <t>270306</t>
  </si>
  <si>
    <t>تهيه و اجراي بتن آسفالتي با سنگ شكسته از مصالح ‏رودخانه اي براي قشر رويه (توپكا)، هر گاه دانه بندي ‏مصالح صفر تا 12.5 ميليمتر باشد، به‌ازاي هر ‏سانتيمتر ضخامت آسفالت.‏</t>
  </si>
  <si>
    <t>270402</t>
  </si>
  <si>
    <t>اضافه بها نسبت به رديف‌هاي 270301 تا 270306، ‏بابت اضافه هر 0.1 كيلوگرم قير مصرفي در هر متر ‏مربع آسفالت، به ازاي هر سانتيمتر ضخامت.‏</t>
  </si>
  <si>
    <t>270403</t>
  </si>
  <si>
    <t>كسربها به رديف‌هاي 270301 تا 270306، بابت كسر ‏هر 0.1 كيلوگرم قير مصرفي در هر مترمربع آسفالت ‏به ازاي هر سانتيمتر ضخامت.‏</t>
  </si>
  <si>
    <t>270404</t>
  </si>
  <si>
    <t>اضافه‌بها به رديف‌هاي 270303 تا270306، در ‏صورتي كه آسفالت در پياده‌روها و معابر با عرض ‏كمتر از 2 متر اجرا شود.‏</t>
  </si>
  <si>
    <t>270501</t>
  </si>
  <si>
    <t>تهيه و اجراي آسفالت بام، به انضمام پخش و كوبيدن ‏آن به ضخامت 2 سانتيمتر.‏</t>
  </si>
  <si>
    <t>270502</t>
  </si>
  <si>
    <t>اضافه بها به رديف 270501 براي هر يك سانتيمتر ‏افزايش ضخامت.‏</t>
  </si>
  <si>
    <t>270503</t>
  </si>
  <si>
    <t>تهيه مصالح و پركردن درزهاي كف سازي هاي بتني ‏با ماسه آسفالت.‏</t>
  </si>
  <si>
    <t>دسیمتر مکعب</t>
  </si>
  <si>
    <t>280101</t>
  </si>
  <si>
    <t>حمل آهن آلات و سيمان پاكتي، نسبت به مازاد بر30 ‏كيلومتر تا فاصله 75 كيلومتر.‏</t>
  </si>
  <si>
    <t>تن کیلومتر</t>
  </si>
  <si>
    <t>280102</t>
  </si>
  <si>
    <t>حمل آهن آلات و سيمان پاكتي، نسبت به مازاد بر 75 ‏كيلومتر تا فاصله 150 كيلومتر.‏</t>
  </si>
  <si>
    <t>280103</t>
  </si>
  <si>
    <t>حمل آهن آلات و سيمان پاكتي، نسبت به مازاد ‏بر150 كيلومتر تا فاصله 300 كيلومتر.‏</t>
  </si>
  <si>
    <t>280104</t>
  </si>
  <si>
    <t>حمل آهن آلات و سيمان پاكتي، نسبت به مازاد بر ‏‏300 كيلومتر تا فاصله450 كيلومتر.‏</t>
  </si>
  <si>
    <t>280105</t>
  </si>
  <si>
    <t>حمل آهن آلات و سيمان پاكتي، نسبت به مازاد ‏بر450 كيلومتر تا فاصله 750 كيلومتر.‏</t>
  </si>
  <si>
    <t>280106</t>
  </si>
  <si>
    <t>حمل آهن آلات و سيمان پاكتي، نسبت به مازاد ‏بر750 كيلومتر.‏</t>
  </si>
  <si>
    <t>280201</t>
  </si>
  <si>
    <t>حمل آجر و مصالح سنگي نسبت به مازاد بر 30 ‏كيلومتر تا فاصله 75 كيلومتر.‏</t>
  </si>
  <si>
    <t>280202</t>
  </si>
  <si>
    <t>حمل آجر و مصالح سنگي نسبت به مازاد بر 75 ‏كيلومتر تا فاصله 150 كيلومتر.‏</t>
  </si>
  <si>
    <t>280203</t>
  </si>
  <si>
    <t>حمل آجر و مصالح سنگي نسبت به مازاد بر 150 ‏كيلومتر تا فاصله 300 كيلومتر.‏</t>
  </si>
  <si>
    <t>280204</t>
  </si>
  <si>
    <t>حمل آجر و مصالح سنگي نسبت به مازاد بر 300 ‏كيلومتر تا فاصله 450 كيلومتر.‏</t>
  </si>
  <si>
    <t>280205</t>
  </si>
  <si>
    <t>حمل آجر ومصالح سنگي نسبت به مازاد بر 450 ‏كيلومتر تا فاصله 750 كيلومتر.‏</t>
  </si>
  <si>
    <t>280206</t>
  </si>
  <si>
    <t>حمل آجر و مصالح سنگي نسبت به مازاد بر750 ‏كيلومتر.‏</t>
  </si>
  <si>
    <t>280301</t>
  </si>
  <si>
    <t>حمل آسفالت نسبت به مازاد30 كيلو متر تا فاصله 75 ‏كيلومتر.‏</t>
  </si>
  <si>
    <t>280401</t>
  </si>
  <si>
    <t>حمل آب نسبت به مازاد 2كيلو متر تا فاصله 50 ‏كيلومتر.‏</t>
  </si>
  <si>
    <t>مترمکعب- کیلومتر</t>
  </si>
  <si>
    <t>280501</t>
  </si>
  <si>
    <t>حمل دریایی مصالح سنگی، قیر، آهن آلات و سیمان پاکتی تا فاصله 10 مایل دریایی</t>
  </si>
  <si>
    <t>تن- مایل دریایی</t>
  </si>
  <si>
    <t>280502</t>
  </si>
  <si>
    <t>حمل دریایی مصالح سنگی، قیر، آهن آلات و سیمان پاکتی مازاد بر 10 مایل تا فاصله 30 مایل دریایی</t>
  </si>
  <si>
    <t>280503</t>
  </si>
  <si>
    <t>حمل دریایی مصالح سنگی، قیر، آهن آلات و سیمان پاکتی مازاد بر 30 مایل تا فاصله 60 مایل دریایی</t>
  </si>
  <si>
    <t>280504</t>
  </si>
  <si>
    <t>حمل دریایی مصالح سنگی، قیر، آهن آلات و سیمان پاکتی مازاد بر 60 مایل تا فاصله 90 مایل دریایی</t>
  </si>
  <si>
    <t>280505</t>
  </si>
  <si>
    <t>حمل دریایی مصالح سنگی، قیر، آهن آلات و سیمان پاکتی مازاد بر 90 مایل تا فاصله 150 مایل دریایی</t>
  </si>
  <si>
    <t>290101</t>
  </si>
  <si>
    <t>تهیه آب برای شستشو و ضدعفونی کردن با آزمون آب بندی واحدهای فرآیندی تصفیه خانه های آب و فاضلاب</t>
  </si>
  <si>
    <t>290201</t>
  </si>
  <si>
    <t>تهیه پودر کلر برای شستشو و ضدعفونی کردن تصفیه خانه های آب و فاضلاب و مخازن ذخیره آب مطابق مشخصات فنی</t>
  </si>
  <si>
    <t>290301</t>
  </si>
  <si>
    <t>عملیات شستشو و ضدعفونی کردن سطوح بتنی در تماس با آب اعم از کف، دیوار، ستون و سقف</t>
  </si>
  <si>
    <t>290401</t>
  </si>
  <si>
    <t>پمپاژ آب بین واحدهای فرآیندی تصفیه خانه های آب و فاضلاب برای شستشو و ضدعفونی کردن با آزمون آب بندی</t>
  </si>
  <si>
    <t>410202</t>
  </si>
  <si>
    <t>ماسه شسته.‏</t>
  </si>
  <si>
    <t>410203</t>
  </si>
  <si>
    <t>شن شسته.‏</t>
  </si>
  <si>
    <t>410204</t>
  </si>
  <si>
    <t>سنگ قلوه.‏</t>
  </si>
  <si>
    <t>410205</t>
  </si>
  <si>
    <t>مصالح زير اساس از مصالح رودخانه اي.‏</t>
  </si>
  <si>
    <t>410206</t>
  </si>
  <si>
    <t>مصالح اساس شكسته از مصالح رودخانه اي.‏</t>
  </si>
  <si>
    <t>410301</t>
  </si>
  <si>
    <t>سنگ لاشه.‏</t>
  </si>
  <si>
    <t>410302</t>
  </si>
  <si>
    <t>سنگ لاشه قواره شده موزاييكي.‏</t>
  </si>
  <si>
    <t>410303</t>
  </si>
  <si>
    <t>سنگ لاشه قواره شده موزاييكي درز شده.‏</t>
  </si>
  <si>
    <t>410305</t>
  </si>
  <si>
    <t>سنگ بادبر.‏</t>
  </si>
  <si>
    <t>410306</t>
  </si>
  <si>
    <t>انواع سنگ دوتيشه ريشه دار.‏</t>
  </si>
  <si>
    <t>410401</t>
  </si>
  <si>
    <t>انواع سنگ پلاك تراورتن سفيد به ‌ضخامت 2 ‏سانتيمتر.‏</t>
  </si>
  <si>
    <t>410402</t>
  </si>
  <si>
    <t>انواع سنگ پلاك تراورتن رنگي به ‌ضخامت 2 ‏سانتيمتر.‏</t>
  </si>
  <si>
    <t>410403</t>
  </si>
  <si>
    <t>انواع سنگ پلاك لاشتر به‌ضخامت 2 سانتيمتر.‏</t>
  </si>
  <si>
    <t>410404</t>
  </si>
  <si>
    <t>انواع سنگ پلاك سياه به‌ضخامت 2 سانتيمتر.‏</t>
  </si>
  <si>
    <t>410405</t>
  </si>
  <si>
    <t>انواع سنگ پلاك مرمريت به‌ضخامت 2 سانتيمتر.‏</t>
  </si>
  <si>
    <t>410406</t>
  </si>
  <si>
    <t>انواع سنگ پلاك چيني به‌ضخامت 2 سانتيمتر.‏</t>
  </si>
  <si>
    <t>410407</t>
  </si>
  <si>
    <t>انواع سنگ لاشه تراورتن به‌ضخامت 2 سانتيمتر.‏</t>
  </si>
  <si>
    <t>تن</t>
  </si>
  <si>
    <t>410408</t>
  </si>
  <si>
    <t>انواع سنگ قرنيز به‌ضخامت 2 سانتيمتر.‏</t>
  </si>
  <si>
    <t>410501</t>
  </si>
  <si>
    <t>سيمان پرتلند پاكتي.‏</t>
  </si>
  <si>
    <t>410502</t>
  </si>
  <si>
    <t>سيمان پرتلند فله.‏</t>
  </si>
  <si>
    <t>410508</t>
  </si>
  <si>
    <t>سيمان سفيد پاكتي.‏</t>
  </si>
  <si>
    <t>410601</t>
  </si>
  <si>
    <t>گچ پاكتي.‏</t>
  </si>
  <si>
    <t>410602</t>
  </si>
  <si>
    <t>گچ فله.‏</t>
  </si>
  <si>
    <t>410603</t>
  </si>
  <si>
    <t>كلوخه آهك زنده.‏</t>
  </si>
  <si>
    <t>410701</t>
  </si>
  <si>
    <t>آجر فشاري.‏</t>
  </si>
  <si>
    <t>قالب</t>
  </si>
  <si>
    <t>410702</t>
  </si>
  <si>
    <t>انواع آجر ماشيني سوراخدار.‏</t>
  </si>
  <si>
    <t>410703</t>
  </si>
  <si>
    <t>انواع آجر قزاقي.‏</t>
  </si>
  <si>
    <t>410801</t>
  </si>
  <si>
    <t>انواع بلوك سفال (آجر تيغه).‏</t>
  </si>
  <si>
    <t>410802</t>
  </si>
  <si>
    <t>انواع بلوك سفال (سقفي).‏</t>
  </si>
  <si>
    <t>410803</t>
  </si>
  <si>
    <t>انواع بلوك سيماني ديواري.‏</t>
  </si>
  <si>
    <t>410804</t>
  </si>
  <si>
    <t>انواع بلوك سيماني سقفي.‏</t>
  </si>
  <si>
    <t>410901</t>
  </si>
  <si>
    <t>انواع تيرآهن.‏</t>
  </si>
  <si>
    <t>410902</t>
  </si>
  <si>
    <t>انواع تيرآهن بال پهن.‏</t>
  </si>
  <si>
    <t>410903</t>
  </si>
  <si>
    <t>انواع ناوداني.‏</t>
  </si>
  <si>
    <t>410904</t>
  </si>
  <si>
    <t>انواع نبشي.‏</t>
  </si>
  <si>
    <t>410905</t>
  </si>
  <si>
    <t>انواع سپري.‏</t>
  </si>
  <si>
    <t>410906</t>
  </si>
  <si>
    <t>انواع قوطي.‏</t>
  </si>
  <si>
    <t>410907</t>
  </si>
  <si>
    <t>انواع تسمه.‏</t>
  </si>
  <si>
    <t>410908</t>
  </si>
  <si>
    <t>انواع ورق سياه.‏</t>
  </si>
  <si>
    <t>411001</t>
  </si>
  <si>
    <t>انواع ميل گرد ساده.‏</t>
  </si>
  <si>
    <t>411002</t>
  </si>
  <si>
    <t>انواع ميل گردآجدار.‏</t>
  </si>
  <si>
    <t>411003</t>
  </si>
  <si>
    <t>انواع شبكه جوشي فولادي.‏</t>
  </si>
  <si>
    <t>411004</t>
  </si>
  <si>
    <t>انواع کابل فولادی ( برای پیش تنیدگی)</t>
  </si>
  <si>
    <t>411101</t>
  </si>
  <si>
    <t>انواع پروفيلهاي توخالي، پروفيل ‏Z‏ و پروفيل ‏چهارچوب.‏</t>
  </si>
  <si>
    <t>411202</t>
  </si>
  <si>
    <t>انواع ورقهاي گالوانيزه.‏</t>
  </si>
  <si>
    <t>411303</t>
  </si>
  <si>
    <t>انواع توري سيمي.‏</t>
  </si>
  <si>
    <t>411304</t>
  </si>
  <si>
    <t>انواع رابيتس.‏</t>
  </si>
  <si>
    <t>411405</t>
  </si>
  <si>
    <t>انواع پروفيل آلومينيومي.‏</t>
  </si>
  <si>
    <t>411406</t>
  </si>
  <si>
    <t>انواع ورق آلومينيومي.‏</t>
  </si>
  <si>
    <t>411407</t>
  </si>
  <si>
    <t>انواع در و پنجره آلومينيومي.‏</t>
  </si>
  <si>
    <t>411601</t>
  </si>
  <si>
    <t>انواع موزاييك سيماني ساده.‏</t>
  </si>
  <si>
    <t>411602</t>
  </si>
  <si>
    <t>انواع موزاييك ايراني.‏</t>
  </si>
  <si>
    <t>411603</t>
  </si>
  <si>
    <t>انواع موزاييك فرنگي.‏</t>
  </si>
  <si>
    <t>411701</t>
  </si>
  <si>
    <t>انواع عايق‌هاي پيش ساخته رطوبتي.‏</t>
  </si>
  <si>
    <t>411801</t>
  </si>
  <si>
    <t>انواع كاشي ديواري.‏</t>
  </si>
  <si>
    <t>411802</t>
  </si>
  <si>
    <t>انواع كاشي كفي (سراميك).‏</t>
  </si>
  <si>
    <t>411901</t>
  </si>
  <si>
    <t>تراورس خارجي.‏</t>
  </si>
  <si>
    <t>411902</t>
  </si>
  <si>
    <t>تخته نراد خارجي.‏</t>
  </si>
  <si>
    <t>412001</t>
  </si>
  <si>
    <t>تراورس ايراني.‏</t>
  </si>
  <si>
    <t>412002</t>
  </si>
  <si>
    <t>تخته و الوار ايراني.‏</t>
  </si>
  <si>
    <t>412101</t>
  </si>
  <si>
    <t>انواع فيبر.‏</t>
  </si>
  <si>
    <t>412201</t>
  </si>
  <si>
    <t>انواع نئوپان.‏</t>
  </si>
  <si>
    <t>412301</t>
  </si>
  <si>
    <t>انواع تخته سه لايي ايراني.‏</t>
  </si>
  <si>
    <t>412401</t>
  </si>
  <si>
    <t>انواع قير.‏</t>
  </si>
  <si>
    <t>412501</t>
  </si>
  <si>
    <t>انواع درچوبي پيش ساخته.‏</t>
  </si>
  <si>
    <t>412502</t>
  </si>
  <si>
    <t>انواع چهارچوب چوبي.‏</t>
  </si>
  <si>
    <t>متر طول</t>
  </si>
  <si>
    <t>412601</t>
  </si>
  <si>
    <t>انواع كف پوش پلاستيكي.‏</t>
  </si>
  <si>
    <t>412701</t>
  </si>
  <si>
    <t>انواع كف پوش لاستيكي.‏</t>
  </si>
  <si>
    <t>412801</t>
  </si>
  <si>
    <t>انواع پوكه.‏</t>
  </si>
  <si>
    <t>412901</t>
  </si>
  <si>
    <t>انواع چتايي.‏</t>
  </si>
  <si>
    <t>413002</t>
  </si>
  <si>
    <t>انواع شيشه به‌ضخامت 4 ميليمتر.‏</t>
  </si>
  <si>
    <t>413003</t>
  </si>
  <si>
    <t>انواع شيشه به‌ضخامت 6 ميليمتر و بيشتر.‏</t>
  </si>
  <si>
    <t>413101</t>
  </si>
  <si>
    <t>انواع رنگ روغني.‏</t>
  </si>
  <si>
    <t>413102</t>
  </si>
  <si>
    <t>انواع رنگ پلاستيك.‏</t>
  </si>
  <si>
    <t xml:space="preserve">شماره فصل </t>
  </si>
  <si>
    <t>عنوان</t>
  </si>
  <si>
    <t>عملیات تخریب</t>
  </si>
  <si>
    <t>عملیات خاکی با دست</t>
  </si>
  <si>
    <t xml:space="preserve">عملیات خاکی با ماشین </t>
  </si>
  <si>
    <t>عملیات بنایی با سنگ</t>
  </si>
  <si>
    <t>قالب بندی چوبی</t>
  </si>
  <si>
    <t>قالب بندی فلزی</t>
  </si>
  <si>
    <t>کارهای فولادی با میلگرد</t>
  </si>
  <si>
    <t>بتن درجا</t>
  </si>
  <si>
    <t>کارهای فولادی سنگین</t>
  </si>
  <si>
    <t>سقف سبک بتنی</t>
  </si>
  <si>
    <t>آجرکاری و شفته ریزی</t>
  </si>
  <si>
    <t>بتن پیش ساخته و بلوک چینی</t>
  </si>
  <si>
    <t>عایق کاری رطوبتی</t>
  </si>
  <si>
    <t>عایق کاری حرارتی</t>
  </si>
  <si>
    <t>کارهای آزبست سیمان</t>
  </si>
  <si>
    <t>کارهای فولادی سبک</t>
  </si>
  <si>
    <t>کارهای آلومینیومی</t>
  </si>
  <si>
    <t>اندود و بندکشی</t>
  </si>
  <si>
    <t>کارهای چوبی</t>
  </si>
  <si>
    <t>کاشی و سرامیک کاری</t>
  </si>
  <si>
    <t>فرش کف با موزاییک</t>
  </si>
  <si>
    <t>کارهای سنگی با سنگ پلاک</t>
  </si>
  <si>
    <t>کارهای پلاستیکی</t>
  </si>
  <si>
    <t>برش و نصب شیشه</t>
  </si>
  <si>
    <t>رنگ آمیزی</t>
  </si>
  <si>
    <t>زیراساس و اساس</t>
  </si>
  <si>
    <t>آسفالت</t>
  </si>
  <si>
    <t>حمل و نقل</t>
  </si>
  <si>
    <t>کارهای دستمزدی</t>
  </si>
  <si>
    <t>شماره</t>
  </si>
  <si>
    <t xml:space="preserve">شرح </t>
  </si>
  <si>
    <t>واحد</t>
  </si>
  <si>
    <t>مقدار</t>
  </si>
  <si>
    <t>محل ورود اطلاعات پروژه</t>
  </si>
  <si>
    <t xml:space="preserve">مشاور: </t>
  </si>
  <si>
    <t>پیمانکار:</t>
  </si>
  <si>
    <t>محل ورود ضرایب پروژه</t>
  </si>
  <si>
    <t>بالاسری</t>
  </si>
  <si>
    <t>منطقه ای</t>
  </si>
  <si>
    <t>ارتفاع</t>
  </si>
  <si>
    <t>طبقات</t>
  </si>
  <si>
    <t>پیمان</t>
  </si>
  <si>
    <t>تجهیز و برچیدن کار گاه</t>
  </si>
  <si>
    <t>پروژه:</t>
  </si>
  <si>
    <t>کارفرما:</t>
  </si>
  <si>
    <t>بهای کل (ریال)</t>
  </si>
  <si>
    <t>خلاصه مالی رشته ابنیه</t>
  </si>
  <si>
    <t>پروژه :</t>
  </si>
  <si>
    <t>مشاور :</t>
  </si>
  <si>
    <t>پیمانکار :</t>
  </si>
  <si>
    <t>تعداد مشابه</t>
  </si>
  <si>
    <t>طول</t>
  </si>
  <si>
    <t>عرض</t>
  </si>
  <si>
    <t>ارتفاع                   ضخامت</t>
  </si>
  <si>
    <t>وزن واحد</t>
  </si>
  <si>
    <t>بهای واحد (ریال)</t>
  </si>
  <si>
    <t>جــمــع کــل</t>
  </si>
  <si>
    <t xml:space="preserve">جمع کل بدون اعمال ضرایب </t>
  </si>
  <si>
    <t>جمع کل با اعمال هزینه های تجهیز کارگاه</t>
  </si>
  <si>
    <t>جمع کل با اعمال ضرایب قرارداد</t>
  </si>
  <si>
    <t>ارتفاع               ضخامت</t>
  </si>
  <si>
    <t>بــرآورد اولیــه</t>
  </si>
  <si>
    <t>www.measuring-knowledge.ir</t>
  </si>
  <si>
    <t>Fehrest-Abnye</t>
  </si>
  <si>
    <t>اطلاعات پروژه</t>
  </si>
  <si>
    <t>خلاصه مالی فصلهای ابنیه</t>
  </si>
  <si>
    <t xml:space="preserve"> شماره فهرستبها 95</t>
  </si>
  <si>
    <t>تهيه و نصب پيچ و مهره معمولی</t>
  </si>
  <si>
    <t>091002</t>
  </si>
  <si>
    <t>تهيه و نصب پيچ و مهره پرمقاومت</t>
  </si>
  <si>
    <t>160413</t>
  </si>
  <si>
    <t>160414</t>
  </si>
  <si>
    <t>160415</t>
  </si>
  <si>
    <t>160416</t>
  </si>
  <si>
    <t>تهیه و نصب نرده های مشبک فولادی جوش شده پیش ساخته با ماشین الات خودکار، بصور ت پانل، از میلگرد به قطر ۴ تا ۶ میلی متر، همراه با پایه و پلیت فلزی، بست های اتصال و پیچ و مهره، با پوشش رنگ پودری الکترواستاتیک با بنیان پلی استر، به طور کامل.</t>
  </si>
  <si>
    <t>اضافه بها به ردیف ١۶٠۴١٣ در صورتی که از رنگ پودری الکترواستاتیک با بنیان پلی استر نانو ساختار خود تمیزشونده استفاده شود.</t>
  </si>
  <si>
    <t>اضافه بها به ردیف ١۶٠۴١٣ در صورتی که از رنگ پودری الکترواستاتیک با بنیان پلی استر نانو ساختار ضدخوردگی استفاده شود.</t>
  </si>
  <si>
    <t>اضافه بها به ردیف ١۶٠۴١٣ د ر صورت ی ک ه قطعا ت و میلگرد مصرفی گالوانیزه، با حداقل ضخامت پوشش روی ٩٠ گرم بر مترمربع باشد.</t>
  </si>
  <si>
    <t>180208</t>
  </si>
  <si>
    <t>180209</t>
  </si>
  <si>
    <t>گچ کار ی رو ی سطو ح قائ م ب ه روش پاشش ی ب ا دستگاه گچ پاش و پرداخت، به ضخامت تا ٢٫۵ سانتی متر.</t>
  </si>
  <si>
    <t>گچ کاری زیر سقف ها به روش پاششی با دستگاه گچ پاش و
پرداخت، به ضخامت تا ٢٫۵ سانتی متر.</t>
  </si>
  <si>
    <t>180921</t>
  </si>
  <si>
    <t>180922</t>
  </si>
  <si>
    <t>180923</t>
  </si>
  <si>
    <t>تهیه و نصب تایل های گچی سقفی از نوع مشبک معمولی
رنگ شده به ضخامت ٩ تا ١٢ میلی متر و مساحت ٢٠ تا
۴٠ دسیمتر مربع با نصب خشک داخل سقف کاذب.</t>
  </si>
  <si>
    <t>اضافه بها به ردیف ١٨٠٩٢١ در صورتی که تایل ها با روکش
پی وی سی یا فویل آلومینیوم باشد.</t>
  </si>
  <si>
    <t>اضافه بها به ردیف ١٨٠٩٢١ در صورتی که تایل ها با روکش
پی وی سی پانچ شده آکوستیک باشد.</t>
  </si>
  <si>
    <t>231701</t>
  </si>
  <si>
    <t>231702</t>
  </si>
  <si>
    <t>231703</t>
  </si>
  <si>
    <t>231704</t>
  </si>
  <si>
    <t>231705</t>
  </si>
  <si>
    <t>231706</t>
  </si>
  <si>
    <t>231707</t>
  </si>
  <si>
    <t>اضافه بها به ردیف ٢٣١٧٠١ وقتی دریچه از نوع سوپاپ دار باشد.</t>
  </si>
  <si>
    <t>تهیه و نصب دریچه آدم رو از جنس کوپلیمر با کلاف مربوط به قطر ٨٠ سانتی متر.</t>
  </si>
  <si>
    <t>تهیه و نصب دریچه آدم رو از جنس کوپلیمر با کلاف مربوط به قطر ۶٠ سانتی متر.</t>
  </si>
  <si>
    <t>اضافه بها به ردیف های ٢٣١٧٠١ و ٢٣١٧٠٢ وقتی دریچه از نوع ترافیکی باشد.</t>
  </si>
  <si>
    <t>تهی ه و نصب دریچ ه انشعاب از جنس کوپلیمر با کلاف مربوط به قطر ٢٣ سانتی متر.</t>
  </si>
  <si>
    <t>تهیه و نصب دریچه آبگیر از جنس کوپلیمر با کلاف مربوط به مساحت ٠٫۴۵ تا ٠٫۵۵ مترمربع.</t>
  </si>
  <si>
    <t>تهیه و نصب دریچه از جنس کامپوزیت با کلاف مربوط به مساحت ٠٫٢۵ تا ۴٫٠ مترمربع.</t>
  </si>
  <si>
    <t>240107</t>
  </si>
  <si>
    <t>اضافه بها به ردیف های ٢۴٠١٠٢ تا ٢۴٠١٠۴ در صورتی که شیشه از نوع پوشش دار باشد.</t>
  </si>
  <si>
    <t>240802</t>
  </si>
  <si>
    <t>240803</t>
  </si>
  <si>
    <t>اضافه بها به ردیف ٢۴٠٨٠١ در صورت استفاده از لایه پلیمری پلی وینیل بوتیرال بین دو شیشه به منظور تولید شیشه لایه دار ایمن.</t>
  </si>
  <si>
    <t>اضافه بها به ردیف ٢۴٠٨٠١ در صورت استفاده از لایه داخل ی ب ا مقاوم ت د ر براب ر آتش ب ه منظو ر تولید شیشه لایه دار مقاوم در برابر آتش.</t>
  </si>
  <si>
    <t>تهيه مصالح و اجراي خط كشي منقطع و متناوب به ‏عرض 12 سانتيمتر، با رنگهاي ترافيكی.‏</t>
  </si>
  <si>
    <t>تهيه مصالح و اجراي خط كشي متصل و مداوم به ‏عرض 12 سانتيمتر، با رنگهاي ترافيكی.‏</t>
  </si>
  <si>
    <t>گروه مهندسین دانش اندازه گیـری</t>
  </si>
  <si>
    <t>Measuring Knowledge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</si>
</sst>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_-* #,##0.00\-;_-* &quot;-&quot;??_-;_-@_-"/>
    <numFmt numFmtId="165" formatCode="#,##0.0"/>
    <numFmt numFmtId="166" formatCode="0.0000"/>
  </numFmts>
  <fonts count="45" x14ac:knownFonts="1">
    <font>
      <sz val="11"/>
      <color theme="1"/>
      <name val="B Nazanin"/>
      <family val="2"/>
      <charset val="178"/>
    </font>
    <font>
      <sz val="10"/>
      <name val="Arial"/>
      <family val="2"/>
    </font>
    <font>
      <sz val="10"/>
      <name val="Arial"/>
      <family val="2"/>
    </font>
    <font>
      <sz val="10"/>
      <name val="B Traffic"/>
      <charset val="178"/>
    </font>
    <font>
      <b/>
      <sz val="10"/>
      <name val="B Traffic"/>
      <charset val="178"/>
    </font>
    <font>
      <sz val="10"/>
      <name val="B Nazanin"/>
      <charset val="178"/>
    </font>
    <font>
      <sz val="11"/>
      <color indexed="8"/>
      <name val="B Lotus"/>
      <charset val="178"/>
    </font>
    <font>
      <b/>
      <sz val="10"/>
      <name val="B Nazanin"/>
      <charset val="178"/>
    </font>
    <font>
      <b/>
      <sz val="12"/>
      <name val="B Traffic"/>
      <charset val="178"/>
    </font>
    <font>
      <sz val="11"/>
      <color theme="1"/>
      <name val="Calibri"/>
      <family val="2"/>
      <charset val="178"/>
      <scheme val="minor"/>
    </font>
    <font>
      <b/>
      <sz val="11"/>
      <color theme="1"/>
      <name val="B Badr"/>
      <charset val="178"/>
    </font>
    <font>
      <sz val="12"/>
      <color theme="1"/>
      <name val="B Mitra"/>
      <charset val="178"/>
    </font>
    <font>
      <b/>
      <sz val="14"/>
      <color theme="1"/>
      <name val="B Mitra"/>
      <charset val="178"/>
    </font>
    <font>
      <b/>
      <sz val="12"/>
      <color theme="1"/>
      <name val="B Mitra"/>
      <charset val="178"/>
    </font>
    <font>
      <sz val="14"/>
      <color theme="1"/>
      <name val="B Jadid"/>
      <charset val="178"/>
    </font>
    <font>
      <b/>
      <sz val="11"/>
      <color theme="1"/>
      <name val="B Nazanin"/>
      <charset val="178"/>
    </font>
    <font>
      <sz val="9"/>
      <name val="B Traffic"/>
      <charset val="178"/>
    </font>
    <font>
      <sz val="8"/>
      <name val="B Traffic"/>
      <charset val="178"/>
    </font>
    <font>
      <b/>
      <sz val="12"/>
      <name val="B Nasim"/>
      <charset val="178"/>
    </font>
    <font>
      <b/>
      <sz val="12"/>
      <color theme="1"/>
      <name val="B Koodak"/>
      <charset val="178"/>
    </font>
    <font>
      <b/>
      <sz val="12"/>
      <color theme="1"/>
      <name val="B Badr"/>
      <charset val="178"/>
    </font>
    <font>
      <b/>
      <sz val="11"/>
      <color theme="1"/>
      <name val="B Mitra"/>
      <charset val="178"/>
    </font>
    <font>
      <u/>
      <sz val="11"/>
      <color theme="10"/>
      <name val="B Nazanin"/>
      <family val="2"/>
      <charset val="178"/>
    </font>
    <font>
      <sz val="11"/>
      <color theme="1"/>
      <name val="Tahoma"/>
      <family val="2"/>
    </font>
    <font>
      <b/>
      <sz val="10"/>
      <color rgb="FF6600CC"/>
      <name val="B Nazanin"/>
      <charset val="178"/>
    </font>
    <font>
      <sz val="11"/>
      <color theme="1"/>
      <name val="B Traffic"/>
      <charset val="178"/>
    </font>
    <font>
      <sz val="12"/>
      <color theme="1"/>
      <name val="B Nazanin"/>
      <family val="2"/>
      <charset val="178"/>
    </font>
    <font>
      <sz val="12"/>
      <color rgb="FF6600CC"/>
      <name val="B Nazanin"/>
      <family val="2"/>
      <charset val="178"/>
    </font>
    <font>
      <b/>
      <sz val="12"/>
      <color theme="1"/>
      <name val="Times New Roman"/>
      <family val="1"/>
    </font>
    <font>
      <b/>
      <sz val="11"/>
      <name val="B Nazanin"/>
      <charset val="178"/>
    </font>
    <font>
      <b/>
      <sz val="12"/>
      <name val="B Nazanin"/>
      <family val="2"/>
      <charset val="178"/>
    </font>
    <font>
      <b/>
      <sz val="12"/>
      <color theme="1"/>
      <name val="B Nazanin"/>
      <family val="2"/>
      <charset val="178"/>
    </font>
    <font>
      <b/>
      <sz val="12"/>
      <color indexed="8"/>
      <name val="B Nazanin"/>
      <family val="2"/>
      <charset val="178"/>
    </font>
    <font>
      <sz val="11"/>
      <color theme="1"/>
      <name val="B Nazanin"/>
      <family val="2"/>
      <charset val="178"/>
    </font>
    <font>
      <b/>
      <sz val="14"/>
      <color rgb="FF7030A0"/>
      <name val="B Yekan"/>
      <charset val="178"/>
    </font>
    <font>
      <sz val="16"/>
      <color rgb="FFC00000"/>
      <name val="Cambria"/>
      <family val="1"/>
      <scheme val="major"/>
    </font>
    <font>
      <u/>
      <sz val="11"/>
      <color theme="10"/>
      <name val="Calibri"/>
      <family val="2"/>
      <scheme val="minor"/>
    </font>
    <font>
      <sz val="22"/>
      <color rgb="FFFF0000"/>
      <name val="B Farnaz"/>
      <charset val="178"/>
    </font>
    <font>
      <sz val="20"/>
      <color rgb="FF002060"/>
      <name val="Times New Roman"/>
      <family val="1"/>
    </font>
    <font>
      <sz val="23"/>
      <color rgb="FFC00000"/>
      <name val="Times New Roman"/>
      <family val="1"/>
    </font>
    <font>
      <b/>
      <u/>
      <sz val="14"/>
      <color theme="10"/>
      <name val="Times New Roman"/>
      <family val="1"/>
    </font>
    <font>
      <b/>
      <u/>
      <sz val="14"/>
      <color theme="10"/>
      <name val="B Mitra"/>
      <charset val="178"/>
    </font>
    <font>
      <b/>
      <u/>
      <sz val="14"/>
      <color rgb="FF6600CC"/>
      <name val="B Mitra"/>
      <charset val="178"/>
    </font>
    <font>
      <b/>
      <sz val="16"/>
      <color rgb="FF7030A0"/>
      <name val="B Yekan"/>
      <charset val="178"/>
    </font>
    <font>
      <b/>
      <u/>
      <sz val="16"/>
      <color rgb="FF7030A0"/>
      <name val="B Yekan"/>
      <charset val="178"/>
    </font>
  </fonts>
  <fills count="1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2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3" fillId="0" borderId="0"/>
  </cellStyleXfs>
  <cellXfs count="97">
    <xf numFmtId="0" fontId="0" fillId="0" borderId="0" xfId="0"/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right" vertical="center" wrapText="1"/>
    </xf>
    <xf numFmtId="0" fontId="2" fillId="0" borderId="0" xfId="1" applyFont="1" applyFill="1" applyAlignment="1">
      <alignment vertical="center" wrapText="1"/>
    </xf>
    <xf numFmtId="0" fontId="6" fillId="0" borderId="4" xfId="3" applyNumberFormat="1" applyFont="1" applyFill="1" applyBorder="1" applyAlignment="1" applyProtection="1">
      <alignment horizontal="center" vertical="center" wrapText="1" readingOrder="2"/>
    </xf>
    <xf numFmtId="0" fontId="6" fillId="0" borderId="4" xfId="3" applyNumberFormat="1" applyFont="1" applyFill="1" applyBorder="1" applyAlignment="1" applyProtection="1">
      <alignment horizontal="right" vertical="top" wrapText="1" readingOrder="2"/>
    </xf>
    <xf numFmtId="0" fontId="2" fillId="0" borderId="5" xfId="1" applyFont="1" applyFill="1" applyBorder="1" applyAlignment="1">
      <alignment vertical="center" wrapText="1"/>
    </xf>
    <xf numFmtId="3" fontId="7" fillId="0" borderId="1" xfId="5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right" vertical="center" wrapText="1" indent="2" readingOrder="2"/>
    </xf>
    <xf numFmtId="0" fontId="3" fillId="0" borderId="2" xfId="6" applyFont="1" applyFill="1" applyBorder="1" applyAlignment="1">
      <alignment horizontal="center" vertical="center" readingOrder="2"/>
    </xf>
    <xf numFmtId="0" fontId="3" fillId="0" borderId="1" xfId="6" applyFont="1" applyFill="1" applyBorder="1" applyAlignment="1">
      <alignment horizontal="center" vertical="center" wrapText="1" readingOrder="2"/>
    </xf>
    <xf numFmtId="0" fontId="3" fillId="0" borderId="1" xfId="6" applyFont="1" applyFill="1" applyBorder="1" applyAlignment="1">
      <alignment horizontal="right" vertical="center" wrapText="1" readingOrder="2"/>
    </xf>
    <xf numFmtId="49" fontId="3" fillId="0" borderId="1" xfId="6" applyNumberFormat="1" applyFont="1" applyFill="1" applyBorder="1" applyAlignment="1">
      <alignment horizontal="center" vertical="center" wrapText="1" readingOrder="2"/>
    </xf>
    <xf numFmtId="0" fontId="3" fillId="0" borderId="1" xfId="6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/>
    </xf>
    <xf numFmtId="3" fontId="3" fillId="0" borderId="1" xfId="6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11" fillId="0" borderId="1" xfId="5" applyFont="1" applyFill="1" applyBorder="1" applyAlignment="1" applyProtection="1">
      <alignment horizontal="center" vertical="center" shrinkToFit="1"/>
      <protection locked="0"/>
    </xf>
    <xf numFmtId="0" fontId="15" fillId="6" borderId="1" xfId="0" applyFont="1" applyFill="1" applyBorder="1" applyAlignment="1">
      <alignment vertical="center"/>
    </xf>
    <xf numFmtId="0" fontId="3" fillId="0" borderId="1" xfId="6" applyNumberFormat="1" applyFont="1" applyFill="1" applyBorder="1" applyAlignment="1">
      <alignment horizontal="right" vertical="center" wrapText="1" readingOrder="2"/>
    </xf>
    <xf numFmtId="3" fontId="0" fillId="0" borderId="0" xfId="0" applyNumberFormat="1"/>
    <xf numFmtId="0" fontId="8" fillId="6" borderId="1" xfId="6" applyFont="1" applyFill="1" applyBorder="1" applyAlignment="1">
      <alignment horizontal="center" vertical="center" readingOrder="2"/>
    </xf>
    <xf numFmtId="0" fontId="13" fillId="6" borderId="1" xfId="5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1" xfId="6" applyFont="1" applyFill="1" applyBorder="1" applyAlignment="1">
      <alignment horizontal="center" vertical="center" wrapText="1" readingOrder="2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1" xfId="1" applyFont="1" applyFill="1" applyBorder="1" applyAlignment="1">
      <alignment horizontal="center" vertical="center" wrapText="1"/>
    </xf>
    <xf numFmtId="49" fontId="30" fillId="0" borderId="1" xfId="1" applyNumberFormat="1" applyFont="1" applyFill="1" applyBorder="1" applyAlignment="1">
      <alignment horizontal="center" vertical="center" wrapText="1"/>
    </xf>
    <xf numFmtId="49" fontId="30" fillId="2" borderId="1" xfId="5" applyNumberFormat="1" applyFont="1" applyFill="1" applyBorder="1" applyAlignment="1">
      <alignment horizontal="center" vertical="center" wrapText="1"/>
    </xf>
    <xf numFmtId="49" fontId="30" fillId="0" borderId="1" xfId="5" applyNumberFormat="1" applyFont="1" applyBorder="1" applyAlignment="1">
      <alignment horizontal="center" vertical="center" wrapText="1"/>
    </xf>
    <xf numFmtId="49" fontId="30" fillId="4" borderId="1" xfId="5" applyNumberFormat="1" applyFont="1" applyFill="1" applyBorder="1" applyAlignment="1">
      <alignment horizontal="center" vertical="center" wrapText="1"/>
    </xf>
    <xf numFmtId="49" fontId="30" fillId="4" borderId="6" xfId="5" applyNumberFormat="1" applyFont="1" applyFill="1" applyBorder="1" applyAlignment="1">
      <alignment horizontal="center" vertical="center" wrapText="1"/>
    </xf>
    <xf numFmtId="49" fontId="30" fillId="4" borderId="3" xfId="5" applyNumberFormat="1" applyFont="1" applyFill="1" applyBorder="1" applyAlignment="1">
      <alignment horizontal="center" vertical="center" wrapText="1"/>
    </xf>
    <xf numFmtId="49" fontId="30" fillId="3" borderId="1" xfId="5" applyNumberFormat="1" applyFont="1" applyFill="1" applyBorder="1" applyAlignment="1">
      <alignment horizontal="center" vertical="center" wrapText="1" readingOrder="2"/>
    </xf>
    <xf numFmtId="49" fontId="30" fillId="4" borderId="1" xfId="5" applyNumberFormat="1" applyFont="1" applyFill="1" applyBorder="1" applyAlignment="1">
      <alignment horizontal="center" vertical="center" wrapText="1" readingOrder="2"/>
    </xf>
    <xf numFmtId="49" fontId="30" fillId="4" borderId="3" xfId="5" applyNumberFormat="1" applyFont="1" applyFill="1" applyBorder="1" applyAlignment="1">
      <alignment horizontal="center" vertical="center" wrapText="1" readingOrder="2"/>
    </xf>
    <xf numFmtId="49" fontId="30" fillId="0" borderId="1" xfId="5" applyNumberFormat="1" applyFont="1" applyFill="1" applyBorder="1" applyAlignment="1">
      <alignment horizontal="center" vertical="center" wrapText="1"/>
    </xf>
    <xf numFmtId="0" fontId="31" fillId="0" borderId="0" xfId="0" applyFont="1"/>
    <xf numFmtId="37" fontId="30" fillId="0" borderId="1" xfId="1" applyNumberFormat="1" applyFont="1" applyFill="1" applyBorder="1" applyAlignment="1">
      <alignment horizontal="center" vertical="center" wrapText="1"/>
    </xf>
    <xf numFmtId="3" fontId="32" fillId="0" borderId="4" xfId="3" applyNumberFormat="1" applyFont="1" applyFill="1" applyBorder="1" applyAlignment="1" applyProtection="1">
      <alignment horizontal="center" vertical="center" wrapText="1" readingOrder="1"/>
    </xf>
    <xf numFmtId="165" fontId="32" fillId="0" borderId="4" xfId="3" applyNumberFormat="1" applyFont="1" applyFill="1" applyBorder="1" applyAlignment="1" applyProtection="1">
      <alignment horizontal="center" vertical="center" wrapText="1" readingOrder="1"/>
    </xf>
    <xf numFmtId="3" fontId="30" fillId="0" borderId="1" xfId="5" applyNumberFormat="1" applyFont="1" applyBorder="1" applyAlignment="1">
      <alignment horizontal="center" vertical="center" wrapText="1"/>
    </xf>
    <xf numFmtId="0" fontId="6" fillId="0" borderId="11" xfId="3" applyNumberFormat="1" applyFont="1" applyFill="1" applyBorder="1" applyAlignment="1" applyProtection="1">
      <alignment horizontal="right" vertical="top" wrapText="1" readingOrder="2"/>
    </xf>
    <xf numFmtId="0" fontId="2" fillId="0" borderId="1" xfId="1" applyFont="1" applyFill="1" applyBorder="1" applyAlignment="1">
      <alignment vertical="center" wrapText="1"/>
    </xf>
    <xf numFmtId="0" fontId="43" fillId="0" borderId="0" xfId="0" applyFont="1" applyAlignment="1">
      <alignment horizontal="left"/>
    </xf>
    <xf numFmtId="0" fontId="44" fillId="10" borderId="1" xfId="7" applyFont="1" applyFill="1" applyBorder="1" applyAlignment="1" applyProtection="1">
      <alignment horizontal="center" vertical="center"/>
    </xf>
    <xf numFmtId="0" fontId="37" fillId="9" borderId="1" xfId="9" applyFont="1" applyFill="1" applyBorder="1" applyAlignment="1">
      <alignment horizontal="center" vertical="center"/>
    </xf>
    <xf numFmtId="0" fontId="38" fillId="9" borderId="1" xfId="9" applyFont="1" applyFill="1" applyBorder="1" applyAlignment="1">
      <alignment horizontal="center" vertical="center"/>
    </xf>
    <xf numFmtId="0" fontId="39" fillId="9" borderId="1" xfId="8" applyFont="1" applyFill="1" applyBorder="1" applyAlignment="1">
      <alignment horizontal="center" vertical="center"/>
    </xf>
    <xf numFmtId="0" fontId="41" fillId="0" borderId="0" xfId="7" applyFont="1" applyAlignment="1" applyProtection="1">
      <alignment horizontal="center" vertical="center"/>
    </xf>
    <xf numFmtId="0" fontId="42" fillId="0" borderId="0" xfId="7" applyFont="1" applyAlignment="1" applyProtection="1">
      <alignment horizontal="center" vertical="center"/>
    </xf>
    <xf numFmtId="0" fontId="40" fillId="0" borderId="0" xfId="7" applyFont="1" applyAlignment="1" applyProtection="1">
      <alignment horizontal="center" vertical="center"/>
    </xf>
    <xf numFmtId="0" fontId="0" fillId="0" borderId="10" xfId="0" applyBorder="1" applyAlignment="1">
      <alignment horizontal="center"/>
    </xf>
    <xf numFmtId="0" fontId="20" fillId="0" borderId="1" xfId="5" applyFont="1" applyFill="1" applyBorder="1" applyAlignment="1" applyProtection="1">
      <alignment horizontal="center" vertical="center"/>
    </xf>
    <xf numFmtId="0" fontId="10" fillId="0" borderId="1" xfId="5" applyFont="1" applyFill="1" applyBorder="1" applyAlignment="1" applyProtection="1">
      <alignment horizontal="center"/>
    </xf>
    <xf numFmtId="0" fontId="13" fillId="6" borderId="1" xfId="5" applyFont="1" applyFill="1" applyBorder="1" applyAlignment="1" applyProtection="1">
      <alignment horizontal="center" vertical="center"/>
    </xf>
    <xf numFmtId="166" fontId="11" fillId="0" borderId="1" xfId="5" applyNumberFormat="1" applyFont="1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>
      <alignment horizontal="center"/>
    </xf>
    <xf numFmtId="0" fontId="35" fillId="7" borderId="10" xfId="7" applyFont="1" applyFill="1" applyBorder="1" applyAlignment="1" applyProtection="1">
      <alignment horizontal="center" vertical="center"/>
    </xf>
    <xf numFmtId="0" fontId="35" fillId="7" borderId="10" xfId="0" applyFont="1" applyFill="1" applyBorder="1" applyAlignment="1">
      <alignment horizontal="center" vertical="center"/>
    </xf>
    <xf numFmtId="0" fontId="12" fillId="5" borderId="1" xfId="5" applyFont="1" applyFill="1" applyBorder="1" applyAlignment="1" applyProtection="1">
      <alignment horizontal="center" vertical="center"/>
    </xf>
    <xf numFmtId="0" fontId="21" fillId="0" borderId="1" xfId="5" applyFont="1" applyFill="1" applyBorder="1" applyAlignment="1" applyProtection="1">
      <alignment horizontal="center" vertical="center" shrinkToFit="1"/>
      <protection locked="0"/>
    </xf>
    <xf numFmtId="0" fontId="34" fillId="8" borderId="1" xfId="5" applyFont="1" applyFill="1" applyBorder="1" applyAlignment="1" applyProtection="1">
      <alignment horizontal="center" vertical="center" shrinkToFit="1"/>
      <protection locked="0"/>
    </xf>
    <xf numFmtId="0" fontId="12" fillId="5" borderId="1" xfId="5" applyFont="1" applyFill="1" applyBorder="1" applyAlignment="1" applyProtection="1">
      <alignment horizontal="center" vertical="center"/>
      <protection locked="0"/>
    </xf>
    <xf numFmtId="2" fontId="11" fillId="0" borderId="1" xfId="5" applyNumberFormat="1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3" fontId="8" fillId="6" borderId="6" xfId="6" applyNumberFormat="1" applyFont="1" applyFill="1" applyBorder="1" applyAlignment="1">
      <alignment horizontal="center" vertical="center" readingOrder="2"/>
    </xf>
    <xf numFmtId="3" fontId="8" fillId="6" borderId="7" xfId="6" applyNumberFormat="1" applyFont="1" applyFill="1" applyBorder="1" applyAlignment="1">
      <alignment horizontal="center" vertical="center" readingOrder="2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1" xfId="6" applyFont="1" applyFill="1" applyBorder="1" applyAlignment="1">
      <alignment horizontal="center" vertical="center" readingOrder="2"/>
    </xf>
    <xf numFmtId="0" fontId="8" fillId="6" borderId="1" xfId="6" applyFont="1" applyFill="1" applyBorder="1" applyAlignment="1">
      <alignment horizontal="right" vertical="center" readingOrder="2"/>
    </xf>
    <xf numFmtId="0" fontId="8" fillId="6" borderId="3" xfId="6" applyFont="1" applyFill="1" applyBorder="1" applyAlignment="1">
      <alignment horizontal="right" vertical="center" readingOrder="2"/>
    </xf>
    <xf numFmtId="0" fontId="15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49" fontId="4" fillId="6" borderId="3" xfId="6" applyNumberFormat="1" applyFont="1" applyFill="1" applyBorder="1" applyAlignment="1">
      <alignment horizontal="center" vertical="center" readingOrder="2"/>
    </xf>
    <xf numFmtId="49" fontId="4" fillId="6" borderId="5" xfId="6" applyNumberFormat="1" applyFont="1" applyFill="1" applyBorder="1" applyAlignment="1">
      <alignment horizontal="center" vertical="center" readingOrder="2"/>
    </xf>
    <xf numFmtId="0" fontId="4" fillId="6" borderId="3" xfId="6" applyFont="1" applyFill="1" applyBorder="1" applyAlignment="1">
      <alignment horizontal="center" vertical="center" readingOrder="2"/>
    </xf>
    <xf numFmtId="0" fontId="4" fillId="6" borderId="5" xfId="6" applyFont="1" applyFill="1" applyBorder="1" applyAlignment="1">
      <alignment horizontal="center" vertical="center" readingOrder="2"/>
    </xf>
    <xf numFmtId="0" fontId="16" fillId="6" borderId="3" xfId="6" applyFont="1" applyFill="1" applyBorder="1" applyAlignment="1">
      <alignment horizontal="center" vertical="center" wrapText="1" readingOrder="2"/>
    </xf>
    <xf numFmtId="0" fontId="16" fillId="6" borderId="5" xfId="6" applyFont="1" applyFill="1" applyBorder="1" applyAlignment="1">
      <alignment horizontal="center" vertical="center" wrapText="1" readingOrder="2"/>
    </xf>
    <xf numFmtId="0" fontId="17" fillId="6" borderId="8" xfId="6" applyFont="1" applyFill="1" applyBorder="1" applyAlignment="1">
      <alignment horizontal="right" vertical="center" wrapText="1" readingOrder="2"/>
    </xf>
    <xf numFmtId="0" fontId="17" fillId="6" borderId="9" xfId="6" applyFont="1" applyFill="1" applyBorder="1" applyAlignment="1">
      <alignment horizontal="right" vertical="center" wrapText="1" readingOrder="2"/>
    </xf>
    <xf numFmtId="0" fontId="4" fillId="6" borderId="3" xfId="6" applyNumberFormat="1" applyFont="1" applyFill="1" applyBorder="1" applyAlignment="1">
      <alignment horizontal="center" vertical="center" readingOrder="2"/>
    </xf>
    <xf numFmtId="0" fontId="4" fillId="6" borderId="5" xfId="6" applyNumberFormat="1" applyFont="1" applyFill="1" applyBorder="1" applyAlignment="1">
      <alignment horizontal="center" vertical="center" readingOrder="2"/>
    </xf>
    <xf numFmtId="3" fontId="4" fillId="6" borderId="3" xfId="6" applyNumberFormat="1" applyFont="1" applyFill="1" applyBorder="1" applyAlignment="1">
      <alignment horizontal="center" vertical="center" wrapText="1"/>
    </xf>
    <xf numFmtId="3" fontId="4" fillId="6" borderId="5" xfId="6" applyNumberFormat="1" applyFont="1" applyFill="1" applyBorder="1" applyAlignment="1">
      <alignment horizontal="center" vertical="center" wrapText="1"/>
    </xf>
    <xf numFmtId="3" fontId="4" fillId="6" borderId="3" xfId="6" applyNumberFormat="1" applyFont="1" applyFill="1" applyBorder="1" applyAlignment="1">
      <alignment horizontal="center" vertical="center"/>
    </xf>
    <xf numFmtId="3" fontId="4" fillId="6" borderId="5" xfId="6" applyNumberFormat="1" applyFont="1" applyFill="1" applyBorder="1" applyAlignment="1">
      <alignment horizontal="center" vertical="center"/>
    </xf>
  </cellXfs>
  <cellStyles count="10">
    <cellStyle name="Comma_BOQ JAM f" xfId="2"/>
    <cellStyle name="Hyperlink" xfId="7" builtinId="8"/>
    <cellStyle name="Hyperlink 2 2" xfId="8"/>
    <cellStyle name="Normal" xfId="0" builtinId="0"/>
    <cellStyle name="Normal 2" xfId="3"/>
    <cellStyle name="Normal 2 2" xfId="4"/>
    <cellStyle name="Normal 3" xfId="5"/>
    <cellStyle name="Normal 4" xfId="1"/>
    <cellStyle name="Normal 69" xfId="9"/>
    <cellStyle name="Normal_BOQ JAM f" xfId="6"/>
  </cellStyles>
  <dxfs count="0"/>
  <tableStyles count="0" defaultTableStyle="TableStyleMedium2" defaultPivotStyle="PivotStyleLight16"/>
  <colors>
    <mruColors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Relationship Id="rId4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&#1601;&#1607;&#1585;&#1587;&#1578; &#1601;&#1589;&#1604;&#1607;&#1575;'!B1"/><Relationship Id="rId2" Type="http://schemas.openxmlformats.org/officeDocument/2006/relationships/hyperlink" Target="#'&#1601;&#1607;&#1585;&#1587;&#1578; &#1601;&#1589;&#1604;&#1607;&#1575;'!A1"/><Relationship Id="rId1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hyperlink" Target="#'&#1601;&#1607;&#1585;&#1587;&#1578; &#1601;&#1589;&#1604;&#1607;&#1575;'!B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&#1601;&#1607;&#1585;&#1587;&#1578; &#1601;&#1589;&#1604;&#1607;&#1575;'!B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601;&#1607;&#1585;&#1587;&#1578; &#1601;&#1589;&#1604;&#1607;&#1575;'!B1"/><Relationship Id="rId1" Type="http://schemas.openxmlformats.org/officeDocument/2006/relationships/hyperlink" Target="#'&#1601;&#1607;&#1585;&#1587;&#1578; &#1601;&#1589;&#1604;&#1607;&#15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1088493</xdr:colOff>
      <xdr:row>0</xdr:row>
      <xdr:rowOff>119065</xdr:rowOff>
    </xdr:from>
    <xdr:to>
      <xdr:col>2</xdr:col>
      <xdr:colOff>1621893</xdr:colOff>
      <xdr:row>1</xdr:row>
      <xdr:rowOff>55829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46895325" y="119065"/>
          <a:ext cx="533400" cy="210608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ct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2</xdr:col>
      <xdr:colOff>101600</xdr:colOff>
      <xdr:row>0</xdr:row>
      <xdr:rowOff>71442</xdr:rowOff>
    </xdr:from>
    <xdr:to>
      <xdr:col>2</xdr:col>
      <xdr:colOff>1010283</xdr:colOff>
      <xdr:row>1</xdr:row>
      <xdr:rowOff>133354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47506935" y="71442"/>
          <a:ext cx="908683" cy="359568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8</xdr:row>
      <xdr:rowOff>24945</xdr:rowOff>
    </xdr:from>
    <xdr:to>
      <xdr:col>11</xdr:col>
      <xdr:colOff>5557</xdr:colOff>
      <xdr:row>23</xdr:row>
      <xdr:rowOff>107156</xdr:rowOff>
    </xdr:to>
    <xdr:pic>
      <xdr:nvPicPr>
        <xdr:cNvPr id="4" name="Picture 3" descr="معرفی فروشگاه - 02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942000531" y="2108539"/>
          <a:ext cx="4242593" cy="47256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-38950900</xdr:colOff>
      <xdr:row>0</xdr:row>
      <xdr:rowOff>25400</xdr:rowOff>
    </xdr:from>
    <xdr:to>
      <xdr:col>0</xdr:col>
      <xdr:colOff>-38379400</xdr:colOff>
      <xdr:row>1</xdr:row>
      <xdr:rowOff>148431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890516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166685</xdr:colOff>
      <xdr:row>0</xdr:row>
      <xdr:rowOff>23812</xdr:rowOff>
    </xdr:from>
    <xdr:to>
      <xdr:col>1</xdr:col>
      <xdr:colOff>503867</xdr:colOff>
      <xdr:row>0</xdr:row>
      <xdr:rowOff>385761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49596883" y="23812"/>
          <a:ext cx="908682" cy="3619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-38950900</xdr:colOff>
      <xdr:row>0</xdr:row>
      <xdr:rowOff>25400</xdr:rowOff>
    </xdr:from>
    <xdr:to>
      <xdr:col>0</xdr:col>
      <xdr:colOff>-38379400</xdr:colOff>
      <xdr:row>1</xdr:row>
      <xdr:rowOff>184150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890516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337183</xdr:colOff>
      <xdr:row>0</xdr:row>
      <xdr:rowOff>361949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49763567" y="0"/>
          <a:ext cx="908683" cy="3619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-38950900</xdr:colOff>
      <xdr:row>0</xdr:row>
      <xdr:rowOff>25400</xdr:rowOff>
    </xdr:from>
    <xdr:to>
      <xdr:col>0</xdr:col>
      <xdr:colOff>-38379400</xdr:colOff>
      <xdr:row>1</xdr:row>
      <xdr:rowOff>148431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890516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337183</xdr:colOff>
      <xdr:row>0</xdr:row>
      <xdr:rowOff>361949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49763567" y="0"/>
          <a:ext cx="908683" cy="3619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-38950900</xdr:colOff>
      <xdr:row>0</xdr:row>
      <xdr:rowOff>25400</xdr:rowOff>
    </xdr:from>
    <xdr:to>
      <xdr:col>0</xdr:col>
      <xdr:colOff>-38379400</xdr:colOff>
      <xdr:row>1</xdr:row>
      <xdr:rowOff>148431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890516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337183</xdr:colOff>
      <xdr:row>0</xdr:row>
      <xdr:rowOff>361949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49763567" y="0"/>
          <a:ext cx="908683" cy="36194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-38950900</xdr:colOff>
      <xdr:row>0</xdr:row>
      <xdr:rowOff>25400</xdr:rowOff>
    </xdr:from>
    <xdr:to>
      <xdr:col>0</xdr:col>
      <xdr:colOff>-38379400</xdr:colOff>
      <xdr:row>1</xdr:row>
      <xdr:rowOff>148431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890516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119061</xdr:colOff>
      <xdr:row>0</xdr:row>
      <xdr:rowOff>35718</xdr:rowOff>
    </xdr:from>
    <xdr:to>
      <xdr:col>1</xdr:col>
      <xdr:colOff>456243</xdr:colOff>
      <xdr:row>0</xdr:row>
      <xdr:rowOff>397667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49644507" y="35718"/>
          <a:ext cx="908682" cy="36194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-38950900</xdr:colOff>
      <xdr:row>0</xdr:row>
      <xdr:rowOff>25400</xdr:rowOff>
    </xdr:from>
    <xdr:to>
      <xdr:col>0</xdr:col>
      <xdr:colOff>-38379400</xdr:colOff>
      <xdr:row>1</xdr:row>
      <xdr:rowOff>148431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890516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337183</xdr:colOff>
      <xdr:row>1</xdr:row>
      <xdr:rowOff>230980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49763567" y="0"/>
          <a:ext cx="908683" cy="36194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-38950900</xdr:colOff>
      <xdr:row>0</xdr:row>
      <xdr:rowOff>25400</xdr:rowOff>
    </xdr:from>
    <xdr:to>
      <xdr:col>0</xdr:col>
      <xdr:colOff>-38379400</xdr:colOff>
      <xdr:row>1</xdr:row>
      <xdr:rowOff>148431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890516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337183</xdr:colOff>
      <xdr:row>1</xdr:row>
      <xdr:rowOff>230980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49763567" y="0"/>
          <a:ext cx="908683" cy="36194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-38950900</xdr:colOff>
      <xdr:row>0</xdr:row>
      <xdr:rowOff>25400</xdr:rowOff>
    </xdr:from>
    <xdr:to>
      <xdr:col>0</xdr:col>
      <xdr:colOff>-38379400</xdr:colOff>
      <xdr:row>1</xdr:row>
      <xdr:rowOff>148431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890516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337183</xdr:colOff>
      <xdr:row>1</xdr:row>
      <xdr:rowOff>230980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49763567" y="0"/>
          <a:ext cx="908683" cy="36194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-38950900</xdr:colOff>
      <xdr:row>0</xdr:row>
      <xdr:rowOff>25400</xdr:rowOff>
    </xdr:from>
    <xdr:to>
      <xdr:col>0</xdr:col>
      <xdr:colOff>-38379400</xdr:colOff>
      <xdr:row>1</xdr:row>
      <xdr:rowOff>148431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890516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337183</xdr:colOff>
      <xdr:row>1</xdr:row>
      <xdr:rowOff>230980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49763567" y="0"/>
          <a:ext cx="908683" cy="36194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-38950900</xdr:colOff>
      <xdr:row>0</xdr:row>
      <xdr:rowOff>25400</xdr:rowOff>
    </xdr:from>
    <xdr:to>
      <xdr:col>0</xdr:col>
      <xdr:colOff>-38379400</xdr:colOff>
      <xdr:row>1</xdr:row>
      <xdr:rowOff>148431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890516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337183</xdr:colOff>
      <xdr:row>1</xdr:row>
      <xdr:rowOff>230980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49763567" y="0"/>
          <a:ext cx="908683" cy="3619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411843</xdr:colOff>
      <xdr:row>1</xdr:row>
      <xdr:rowOff>25400</xdr:rowOff>
    </xdr:from>
    <xdr:to>
      <xdr:col>66</xdr:col>
      <xdr:colOff>371022</xdr:colOff>
      <xdr:row>1</xdr:row>
      <xdr:rowOff>279400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914900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544286</xdr:colOff>
      <xdr:row>0</xdr:row>
      <xdr:rowOff>54428</xdr:rowOff>
    </xdr:from>
    <xdr:to>
      <xdr:col>1</xdr:col>
      <xdr:colOff>702875</xdr:colOff>
      <xdr:row>0</xdr:row>
      <xdr:rowOff>416377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035216424" y="54428"/>
          <a:ext cx="908683" cy="36194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-38950900</xdr:colOff>
      <xdr:row>0</xdr:row>
      <xdr:rowOff>25400</xdr:rowOff>
    </xdr:from>
    <xdr:to>
      <xdr:col>0</xdr:col>
      <xdr:colOff>-38379400</xdr:colOff>
      <xdr:row>1</xdr:row>
      <xdr:rowOff>148431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890516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337183</xdr:colOff>
      <xdr:row>1</xdr:row>
      <xdr:rowOff>230980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49763567" y="0"/>
          <a:ext cx="908683" cy="361949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400957</xdr:colOff>
      <xdr:row>0</xdr:row>
      <xdr:rowOff>25400</xdr:rowOff>
    </xdr:from>
    <xdr:to>
      <xdr:col>69</xdr:col>
      <xdr:colOff>360136</xdr:colOff>
      <xdr:row>1</xdr:row>
      <xdr:rowOff>143329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890516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337183</xdr:colOff>
      <xdr:row>1</xdr:row>
      <xdr:rowOff>225878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033284210" y="0"/>
          <a:ext cx="908683" cy="36194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400957</xdr:colOff>
      <xdr:row>0</xdr:row>
      <xdr:rowOff>25400</xdr:rowOff>
    </xdr:from>
    <xdr:to>
      <xdr:col>69</xdr:col>
      <xdr:colOff>360136</xdr:colOff>
      <xdr:row>1</xdr:row>
      <xdr:rowOff>143329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890516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337183</xdr:colOff>
      <xdr:row>1</xdr:row>
      <xdr:rowOff>225878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033284210" y="0"/>
          <a:ext cx="908683" cy="361949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-38950900</xdr:colOff>
      <xdr:row>0</xdr:row>
      <xdr:rowOff>25400</xdr:rowOff>
    </xdr:from>
    <xdr:to>
      <xdr:col>0</xdr:col>
      <xdr:colOff>-38379400</xdr:colOff>
      <xdr:row>1</xdr:row>
      <xdr:rowOff>148431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890516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337183</xdr:colOff>
      <xdr:row>1</xdr:row>
      <xdr:rowOff>230980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49763567" y="0"/>
          <a:ext cx="908683" cy="361949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-38950900</xdr:colOff>
      <xdr:row>0</xdr:row>
      <xdr:rowOff>25400</xdr:rowOff>
    </xdr:from>
    <xdr:to>
      <xdr:col>0</xdr:col>
      <xdr:colOff>-38379400</xdr:colOff>
      <xdr:row>1</xdr:row>
      <xdr:rowOff>148431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890516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337183</xdr:colOff>
      <xdr:row>1</xdr:row>
      <xdr:rowOff>230980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49763567" y="0"/>
          <a:ext cx="908683" cy="361949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400957</xdr:colOff>
      <xdr:row>0</xdr:row>
      <xdr:rowOff>25400</xdr:rowOff>
    </xdr:from>
    <xdr:to>
      <xdr:col>69</xdr:col>
      <xdr:colOff>360136</xdr:colOff>
      <xdr:row>1</xdr:row>
      <xdr:rowOff>143329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890516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337183</xdr:colOff>
      <xdr:row>1</xdr:row>
      <xdr:rowOff>225878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033284210" y="0"/>
          <a:ext cx="908683" cy="361949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-38950900</xdr:colOff>
      <xdr:row>0</xdr:row>
      <xdr:rowOff>25400</xdr:rowOff>
    </xdr:from>
    <xdr:to>
      <xdr:col>0</xdr:col>
      <xdr:colOff>-38379400</xdr:colOff>
      <xdr:row>1</xdr:row>
      <xdr:rowOff>148431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890516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337183</xdr:colOff>
      <xdr:row>1</xdr:row>
      <xdr:rowOff>230980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49763567" y="0"/>
          <a:ext cx="908683" cy="361949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-38950900</xdr:colOff>
      <xdr:row>0</xdr:row>
      <xdr:rowOff>25400</xdr:rowOff>
    </xdr:from>
    <xdr:to>
      <xdr:col>0</xdr:col>
      <xdr:colOff>-38379400</xdr:colOff>
      <xdr:row>1</xdr:row>
      <xdr:rowOff>148431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890516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337183</xdr:colOff>
      <xdr:row>1</xdr:row>
      <xdr:rowOff>230980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49763567" y="0"/>
          <a:ext cx="908683" cy="361949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-38950900</xdr:colOff>
      <xdr:row>0</xdr:row>
      <xdr:rowOff>25400</xdr:rowOff>
    </xdr:from>
    <xdr:to>
      <xdr:col>0</xdr:col>
      <xdr:colOff>-38379400</xdr:colOff>
      <xdr:row>1</xdr:row>
      <xdr:rowOff>148431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890516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337183</xdr:colOff>
      <xdr:row>1</xdr:row>
      <xdr:rowOff>230980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49763567" y="0"/>
          <a:ext cx="908683" cy="361949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-38950900</xdr:colOff>
      <xdr:row>0</xdr:row>
      <xdr:rowOff>25400</xdr:rowOff>
    </xdr:from>
    <xdr:to>
      <xdr:col>0</xdr:col>
      <xdr:colOff>-38379400</xdr:colOff>
      <xdr:row>1</xdr:row>
      <xdr:rowOff>148431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890516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337183</xdr:colOff>
      <xdr:row>1</xdr:row>
      <xdr:rowOff>230980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49763567" y="0"/>
          <a:ext cx="908683" cy="3619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624488</xdr:colOff>
      <xdr:row>0</xdr:row>
      <xdr:rowOff>50223</xdr:rowOff>
    </xdr:from>
    <xdr:to>
      <xdr:col>2</xdr:col>
      <xdr:colOff>1574927</xdr:colOff>
      <xdr:row>0</xdr:row>
      <xdr:rowOff>866775</xdr:rowOff>
    </xdr:to>
    <xdr:pic>
      <xdr:nvPicPr>
        <xdr:cNvPr id="2" name="Picture 1" descr="Group.Arm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20359362" y="50223"/>
          <a:ext cx="1892913" cy="816552"/>
        </a:xfrm>
        <a:prstGeom prst="rect">
          <a:avLst/>
        </a:prstGeom>
      </xdr:spPr>
    </xdr:pic>
    <xdr:clientData/>
  </xdr:twoCellAnchor>
  <xdr:twoCellAnchor>
    <xdr:from>
      <xdr:col>49</xdr:col>
      <xdr:colOff>91573</xdr:colOff>
      <xdr:row>0</xdr:row>
      <xdr:rowOff>25400</xdr:rowOff>
    </xdr:from>
    <xdr:to>
      <xdr:col>50</xdr:col>
      <xdr:colOff>51468</xdr:colOff>
      <xdr:row>0</xdr:row>
      <xdr:rowOff>279400</xdr:rowOff>
    </xdr:to>
    <xdr:sp macro="" textlink="">
      <xdr:nvSpPr>
        <xdr:cNvPr id="6" name="HomeBtn">
          <a:hlinkClick xmlns:r="http://schemas.openxmlformats.org/officeDocument/2006/relationships" r:id="rId2" tooltip="Click Here to go Sheet_Navigator Worksheet"/>
        </xdr:cNvPr>
        <xdr:cNvSpPr/>
      </xdr:nvSpPr>
      <xdr:spPr>
        <a:xfrm>
          <a:off x="998990890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70183</xdr:colOff>
      <xdr:row>0</xdr:row>
      <xdr:rowOff>40104</xdr:rowOff>
    </xdr:from>
    <xdr:to>
      <xdr:col>1</xdr:col>
      <xdr:colOff>497602</xdr:colOff>
      <xdr:row>0</xdr:row>
      <xdr:rowOff>402053</xdr:rowOff>
    </xdr:to>
    <xdr:pic macro="[0]!HomeBtn_Click">
      <xdr:nvPicPr>
        <xdr:cNvPr id="8" name="MyHomePic_5334" descr="Arm6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022379161" y="40104"/>
          <a:ext cx="908682" cy="361949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109</xdr:col>
      <xdr:colOff>514350</xdr:colOff>
      <xdr:row>0</xdr:row>
      <xdr:rowOff>25400</xdr:rowOff>
    </xdr:from>
    <xdr:to>
      <xdr:col>110</xdr:col>
      <xdr:colOff>472016</xdr:colOff>
      <xdr:row>1</xdr:row>
      <xdr:rowOff>141817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890516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337183</xdr:colOff>
      <xdr:row>1</xdr:row>
      <xdr:rowOff>224366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058041650" y="0"/>
          <a:ext cx="908683" cy="361949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109</xdr:col>
      <xdr:colOff>514350</xdr:colOff>
      <xdr:row>0</xdr:row>
      <xdr:rowOff>25400</xdr:rowOff>
    </xdr:from>
    <xdr:to>
      <xdr:col>110</xdr:col>
      <xdr:colOff>472016</xdr:colOff>
      <xdr:row>1</xdr:row>
      <xdr:rowOff>141817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890516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337183</xdr:colOff>
      <xdr:row>1</xdr:row>
      <xdr:rowOff>224366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058041650" y="0"/>
          <a:ext cx="908683" cy="361949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109</xdr:col>
      <xdr:colOff>514350</xdr:colOff>
      <xdr:row>0</xdr:row>
      <xdr:rowOff>25400</xdr:rowOff>
    </xdr:from>
    <xdr:to>
      <xdr:col>110</xdr:col>
      <xdr:colOff>472016</xdr:colOff>
      <xdr:row>1</xdr:row>
      <xdr:rowOff>141817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890516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337183</xdr:colOff>
      <xdr:row>1</xdr:row>
      <xdr:rowOff>224366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058041650" y="0"/>
          <a:ext cx="908683" cy="361949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25400</xdr:rowOff>
    </xdr:from>
    <xdr:to>
      <xdr:col>1</xdr:col>
      <xdr:colOff>25400</xdr:colOff>
      <xdr:row>1</xdr:row>
      <xdr:rowOff>146050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890516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337183</xdr:colOff>
      <xdr:row>1</xdr:row>
      <xdr:rowOff>228599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88739867" y="0"/>
          <a:ext cx="908683" cy="3619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19050</xdr:rowOff>
    </xdr:from>
    <xdr:to>
      <xdr:col>1</xdr:col>
      <xdr:colOff>691724</xdr:colOff>
      <xdr:row>0</xdr:row>
      <xdr:rowOff>324089</xdr:rowOff>
    </xdr:to>
    <xdr:pic macro="[0]!HomeBtn_Click">
      <xdr:nvPicPr>
        <xdr:cNvPr id="7" name="MyHomePic_5334" descr="Arm6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91206843" y="19050"/>
          <a:ext cx="765808" cy="3050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234318</xdr:colOff>
      <xdr:row>0</xdr:row>
      <xdr:rowOff>19051</xdr:rowOff>
    </xdr:from>
    <xdr:to>
      <xdr:col>1</xdr:col>
      <xdr:colOff>571501</xdr:colOff>
      <xdr:row>0</xdr:row>
      <xdr:rowOff>381000</xdr:rowOff>
    </xdr:to>
    <xdr:pic macro="[0]!HomeBtn_Click">
      <xdr:nvPicPr>
        <xdr:cNvPr id="10" name="MyHomePic_5334" descr="Arm6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88505549" y="19051"/>
          <a:ext cx="908683" cy="3619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400957</xdr:colOff>
      <xdr:row>0</xdr:row>
      <xdr:rowOff>25400</xdr:rowOff>
    </xdr:from>
    <xdr:to>
      <xdr:col>69</xdr:col>
      <xdr:colOff>360136</xdr:colOff>
      <xdr:row>1</xdr:row>
      <xdr:rowOff>143329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890516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337183</xdr:colOff>
      <xdr:row>0</xdr:row>
      <xdr:rowOff>361949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033284210" y="0"/>
          <a:ext cx="908683" cy="3619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400957</xdr:colOff>
      <xdr:row>0</xdr:row>
      <xdr:rowOff>25400</xdr:rowOff>
    </xdr:from>
    <xdr:to>
      <xdr:col>69</xdr:col>
      <xdr:colOff>360136</xdr:colOff>
      <xdr:row>1</xdr:row>
      <xdr:rowOff>143329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890516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337183</xdr:colOff>
      <xdr:row>0</xdr:row>
      <xdr:rowOff>361949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033284210" y="0"/>
          <a:ext cx="908683" cy="3619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400957</xdr:colOff>
      <xdr:row>0</xdr:row>
      <xdr:rowOff>25400</xdr:rowOff>
    </xdr:from>
    <xdr:to>
      <xdr:col>69</xdr:col>
      <xdr:colOff>360136</xdr:colOff>
      <xdr:row>1</xdr:row>
      <xdr:rowOff>143329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890516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337183</xdr:colOff>
      <xdr:row>0</xdr:row>
      <xdr:rowOff>361949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033284210" y="0"/>
          <a:ext cx="908683" cy="3619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-38950900</xdr:colOff>
      <xdr:row>0</xdr:row>
      <xdr:rowOff>25400</xdr:rowOff>
    </xdr:from>
    <xdr:to>
      <xdr:col>0</xdr:col>
      <xdr:colOff>-38379400</xdr:colOff>
      <xdr:row>1</xdr:row>
      <xdr:rowOff>148431</xdr:rowOff>
    </xdr:to>
    <xdr:sp macro="" textlink="">
      <xdr:nvSpPr>
        <xdr:cNvPr id="5" name="HomeBtn">
          <a:hlinkClick xmlns:r="http://schemas.openxmlformats.org/officeDocument/2006/relationships" r:id="rId1" tooltip="Click Here to go Sheet_Navigator Worksheet"/>
        </xdr:cNvPr>
        <xdr:cNvSpPr/>
      </xdr:nvSpPr>
      <xdr:spPr>
        <a:xfrm>
          <a:off x="9989051650" y="25400"/>
          <a:ext cx="571500" cy="254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r>
            <a:rPr lang="en-US" sz="1100"/>
            <a:t>Home</a:t>
          </a:r>
          <a:endParaRPr lang="fa-I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337183</xdr:colOff>
      <xdr:row>0</xdr:row>
      <xdr:rowOff>361949</xdr:rowOff>
    </xdr:to>
    <xdr:pic macro="[0]!HomeBtn_Click">
      <xdr:nvPicPr>
        <xdr:cNvPr id="7" name="MyHomePic_5334" descr="Arm6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49763567" y="0"/>
          <a:ext cx="908683" cy="361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asuring-knowledge.ir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easuring-knowledge.ir/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rightToLeft="1" tabSelected="1" topLeftCell="A2" zoomScale="80" zoomScaleNormal="80" workbookViewId="0">
      <selection activeCell="N14" sqref="N14"/>
    </sheetView>
  </sheetViews>
  <sheetFormatPr defaultRowHeight="24.5" x14ac:dyDescent="0.85"/>
  <cols>
    <col min="1" max="1" width="2.69921875" customWidth="1"/>
    <col min="2" max="2" width="10" style="49" customWidth="1"/>
    <col min="3" max="3" width="24.296875" customWidth="1"/>
    <col min="4" max="4" width="2.09765625" customWidth="1"/>
    <col min="14" max="14" width="42.3984375" customWidth="1"/>
  </cols>
  <sheetData>
    <row r="1" spans="2:14" ht="23.25" customHeight="1" x14ac:dyDescent="0.85"/>
    <row r="2" spans="2:14" ht="14.25" customHeight="1" x14ac:dyDescent="0.85">
      <c r="C2" s="25"/>
    </row>
    <row r="3" spans="2:14" s="30" customFormat="1" ht="29.25" customHeight="1" x14ac:dyDescent="0.3">
      <c r="B3" s="56" t="s">
        <v>2380</v>
      </c>
      <c r="C3" s="56"/>
      <c r="E3" s="51" t="s">
        <v>2427</v>
      </c>
      <c r="F3" s="51"/>
      <c r="G3" s="51"/>
      <c r="H3" s="51"/>
      <c r="I3" s="51"/>
      <c r="J3" s="51"/>
      <c r="K3" s="51"/>
    </row>
    <row r="4" spans="2:14" s="28" customFormat="1" ht="27.75" customHeight="1" x14ac:dyDescent="0.65">
      <c r="B4" s="54" t="s">
        <v>2381</v>
      </c>
      <c r="C4" s="54"/>
      <c r="E4" s="51"/>
      <c r="F4" s="51"/>
      <c r="G4" s="51"/>
      <c r="H4" s="51"/>
      <c r="I4" s="51"/>
      <c r="J4" s="51"/>
      <c r="K4" s="51"/>
    </row>
    <row r="5" spans="2:14" s="29" customFormat="1" ht="28.5" customHeight="1" x14ac:dyDescent="0.65">
      <c r="B5" s="55" t="s">
        <v>2382</v>
      </c>
      <c r="C5" s="55"/>
      <c r="E5" s="52" t="s">
        <v>2428</v>
      </c>
      <c r="F5" s="52"/>
      <c r="G5" s="52"/>
      <c r="H5" s="52"/>
      <c r="I5" s="52"/>
      <c r="J5" s="52"/>
      <c r="K5" s="52"/>
    </row>
    <row r="6" spans="2:14" ht="21" customHeight="1" x14ac:dyDescent="0.6">
      <c r="B6" s="50">
        <v>1</v>
      </c>
      <c r="C6" s="26" t="s">
        <v>2317</v>
      </c>
      <c r="E6" s="52"/>
      <c r="F6" s="52"/>
      <c r="G6" s="52"/>
      <c r="H6" s="52"/>
      <c r="I6" s="52"/>
      <c r="J6" s="52"/>
      <c r="K6" s="52"/>
    </row>
    <row r="7" spans="2:14" ht="21" customHeight="1" x14ac:dyDescent="0.6">
      <c r="B7" s="50">
        <v>2</v>
      </c>
      <c r="C7" s="26" t="s">
        <v>2318</v>
      </c>
      <c r="E7" s="53" t="s">
        <v>2379</v>
      </c>
      <c r="F7" s="53"/>
      <c r="G7" s="53"/>
      <c r="H7" s="53"/>
      <c r="I7" s="53"/>
      <c r="J7" s="53"/>
      <c r="K7" s="53"/>
    </row>
    <row r="8" spans="2:14" ht="21" customHeight="1" x14ac:dyDescent="0.6">
      <c r="B8" s="50">
        <v>3</v>
      </c>
      <c r="C8" s="26" t="s">
        <v>2319</v>
      </c>
      <c r="E8" s="53"/>
      <c r="F8" s="53"/>
      <c r="G8" s="53"/>
      <c r="H8" s="53"/>
      <c r="I8" s="53"/>
      <c r="J8" s="53"/>
      <c r="K8" s="53"/>
    </row>
    <row r="9" spans="2:14" x14ac:dyDescent="0.6">
      <c r="B9" s="50">
        <v>4</v>
      </c>
      <c r="C9" s="26" t="s">
        <v>2320</v>
      </c>
    </row>
    <row r="10" spans="2:14" x14ac:dyDescent="0.6">
      <c r="B10" s="50">
        <v>5</v>
      </c>
      <c r="C10" s="26" t="s">
        <v>2321</v>
      </c>
    </row>
    <row r="11" spans="2:14" x14ac:dyDescent="0.6">
      <c r="B11" s="50">
        <v>6</v>
      </c>
      <c r="C11" s="26" t="s">
        <v>2322</v>
      </c>
    </row>
    <row r="12" spans="2:14" x14ac:dyDescent="0.6">
      <c r="B12" s="50">
        <v>7</v>
      </c>
      <c r="C12" s="26" t="s">
        <v>2323</v>
      </c>
    </row>
    <row r="13" spans="2:14" x14ac:dyDescent="0.6">
      <c r="B13" s="50">
        <v>8</v>
      </c>
      <c r="C13" s="26" t="s">
        <v>2324</v>
      </c>
    </row>
    <row r="14" spans="2:14" x14ac:dyDescent="0.6">
      <c r="B14" s="50">
        <v>9</v>
      </c>
      <c r="C14" s="26" t="s">
        <v>2325</v>
      </c>
    </row>
    <row r="15" spans="2:14" x14ac:dyDescent="0.6">
      <c r="B15" s="50">
        <v>10</v>
      </c>
      <c r="C15" s="26" t="s">
        <v>2326</v>
      </c>
      <c r="N15" t="s">
        <v>2326</v>
      </c>
    </row>
    <row r="16" spans="2:14" x14ac:dyDescent="0.6">
      <c r="B16" s="50">
        <v>11</v>
      </c>
      <c r="C16" s="26" t="s">
        <v>2327</v>
      </c>
      <c r="N16" t="s">
        <v>2327</v>
      </c>
    </row>
    <row r="17" spans="2:14" x14ac:dyDescent="0.6">
      <c r="B17" s="50">
        <v>12</v>
      </c>
      <c r="C17" s="26" t="s">
        <v>2328</v>
      </c>
      <c r="N17" t="s">
        <v>2328</v>
      </c>
    </row>
    <row r="18" spans="2:14" x14ac:dyDescent="0.6">
      <c r="B18" s="50">
        <v>13</v>
      </c>
      <c r="C18" s="26" t="s">
        <v>2329</v>
      </c>
      <c r="N18" t="s">
        <v>2329</v>
      </c>
    </row>
    <row r="19" spans="2:14" x14ac:dyDescent="0.6">
      <c r="B19" s="50">
        <v>14</v>
      </c>
      <c r="C19" s="26" t="s">
        <v>2330</v>
      </c>
      <c r="N19" t="s">
        <v>2330</v>
      </c>
    </row>
    <row r="20" spans="2:14" x14ac:dyDescent="0.6">
      <c r="B20" s="50">
        <v>15</v>
      </c>
      <c r="C20" s="26" t="s">
        <v>2331</v>
      </c>
      <c r="N20" t="s">
        <v>2331</v>
      </c>
    </row>
    <row r="21" spans="2:14" x14ac:dyDescent="0.6">
      <c r="B21" s="50">
        <v>16</v>
      </c>
      <c r="C21" s="26" t="s">
        <v>2332</v>
      </c>
      <c r="N21" t="s">
        <v>2332</v>
      </c>
    </row>
    <row r="22" spans="2:14" x14ac:dyDescent="0.6">
      <c r="B22" s="50">
        <v>17</v>
      </c>
      <c r="C22" s="26" t="s">
        <v>2333</v>
      </c>
      <c r="N22" t="s">
        <v>2333</v>
      </c>
    </row>
    <row r="23" spans="2:14" x14ac:dyDescent="0.6">
      <c r="B23" s="50">
        <v>18</v>
      </c>
      <c r="C23" s="26" t="s">
        <v>2334</v>
      </c>
      <c r="N23" t="s">
        <v>2334</v>
      </c>
    </row>
    <row r="24" spans="2:14" x14ac:dyDescent="0.6">
      <c r="B24" s="50">
        <v>19</v>
      </c>
      <c r="C24" s="26" t="s">
        <v>2335</v>
      </c>
      <c r="N24" t="s">
        <v>2335</v>
      </c>
    </row>
    <row r="25" spans="2:14" x14ac:dyDescent="0.6">
      <c r="B25" s="50">
        <v>20</v>
      </c>
      <c r="C25" s="26" t="s">
        <v>2336</v>
      </c>
      <c r="N25" t="s">
        <v>2336</v>
      </c>
    </row>
    <row r="26" spans="2:14" x14ac:dyDescent="0.6">
      <c r="B26" s="50">
        <v>21</v>
      </c>
      <c r="C26" s="26" t="s">
        <v>2337</v>
      </c>
      <c r="N26" t="s">
        <v>2337</v>
      </c>
    </row>
    <row r="27" spans="2:14" x14ac:dyDescent="0.6">
      <c r="B27" s="50">
        <v>22</v>
      </c>
      <c r="C27" s="26" t="s">
        <v>2338</v>
      </c>
      <c r="N27" t="s">
        <v>2338</v>
      </c>
    </row>
    <row r="28" spans="2:14" x14ac:dyDescent="0.6">
      <c r="B28" s="50">
        <v>23</v>
      </c>
      <c r="C28" s="26" t="s">
        <v>2339</v>
      </c>
      <c r="N28" t="s">
        <v>2339</v>
      </c>
    </row>
    <row r="29" spans="2:14" x14ac:dyDescent="0.6">
      <c r="B29" s="50">
        <v>24</v>
      </c>
      <c r="C29" s="26" t="s">
        <v>2340</v>
      </c>
      <c r="N29" t="s">
        <v>2340</v>
      </c>
    </row>
    <row r="30" spans="2:14" x14ac:dyDescent="0.6">
      <c r="B30" s="50">
        <v>25</v>
      </c>
      <c r="C30" s="26" t="s">
        <v>2341</v>
      </c>
      <c r="N30" t="s">
        <v>2341</v>
      </c>
    </row>
    <row r="31" spans="2:14" x14ac:dyDescent="0.6">
      <c r="B31" s="50">
        <v>26</v>
      </c>
      <c r="C31" s="26" t="s">
        <v>2342</v>
      </c>
      <c r="N31" t="s">
        <v>2342</v>
      </c>
    </row>
    <row r="32" spans="2:14" x14ac:dyDescent="0.6">
      <c r="B32" s="50">
        <v>27</v>
      </c>
      <c r="C32" s="26" t="s">
        <v>2343</v>
      </c>
      <c r="N32" t="s">
        <v>2343</v>
      </c>
    </row>
    <row r="33" spans="2:14" x14ac:dyDescent="0.6">
      <c r="B33" s="50">
        <v>28</v>
      </c>
      <c r="C33" s="26" t="s">
        <v>2344</v>
      </c>
      <c r="N33" t="s">
        <v>2344</v>
      </c>
    </row>
    <row r="34" spans="2:14" x14ac:dyDescent="0.6">
      <c r="B34" s="50">
        <v>29</v>
      </c>
      <c r="C34" s="26" t="s">
        <v>2345</v>
      </c>
      <c r="N34" t="s">
        <v>2345</v>
      </c>
    </row>
  </sheetData>
  <mergeCells count="6">
    <mergeCell ref="E3:K4"/>
    <mergeCell ref="E5:K6"/>
    <mergeCell ref="E7:K8"/>
    <mergeCell ref="B4:C4"/>
    <mergeCell ref="B5:C5"/>
    <mergeCell ref="B3:C3"/>
  </mergeCells>
  <hyperlinks>
    <hyperlink ref="B3" location="'Fehrest-Abnye'!A1" display="Fehrest-Abnye"/>
    <hyperlink ref="B4" location="'اطلاعات پروژه'!A1" display="اطلاعات پروژه"/>
    <hyperlink ref="B5" location="'خلاصه مالی فصلهای ابنیه'!A1" display="خلاصه مالی فصلهای ابنیه"/>
    <hyperlink ref="B6" location="'1'!A1" display="1"/>
    <hyperlink ref="B7" location="'2'!A1" display="2"/>
    <hyperlink ref="B8" location="'3'!A1" display="3"/>
    <hyperlink ref="B9" location="'4'!A1" display="4"/>
    <hyperlink ref="B10" location="'5'!A1" display="5"/>
    <hyperlink ref="B11" location="'6'!A1" display="6"/>
    <hyperlink ref="B12" location="'7'!A1" display="7"/>
    <hyperlink ref="B13" location="'8'!A1" display="8"/>
    <hyperlink ref="B14" location="'9'!A1" display="9"/>
    <hyperlink ref="B15" location="'10'!A1" display="10"/>
    <hyperlink ref="B16" location="'11'!A1" display="11"/>
    <hyperlink ref="B17" location="'12'!A1" display="12"/>
    <hyperlink ref="B18" location="'13'!A1" display="13"/>
    <hyperlink ref="B19" location="'14'!A1" display="14"/>
    <hyperlink ref="B20" location="'15'!A1" display="15"/>
    <hyperlink ref="B21" location="'16'!A1" display="16"/>
    <hyperlink ref="B22" location="'17'!A1" display="17"/>
    <hyperlink ref="B23" location="'18'!A1" display="18"/>
    <hyperlink ref="B24" location="'19'!A1" display="19"/>
    <hyperlink ref="B25" location="'20'!A1" display="20"/>
    <hyperlink ref="B26" location="'21'!A1" display="21"/>
    <hyperlink ref="B27" location="'22'!A1" display="22"/>
    <hyperlink ref="B28" location="'23'!A1" display="23"/>
    <hyperlink ref="B29" location="'24'!A1" display="24"/>
    <hyperlink ref="B30" location="'25'!A1" display="25"/>
    <hyperlink ref="B31" location="'26'!A1" display="26"/>
    <hyperlink ref="B32" location="'27'!A1" display="27"/>
    <hyperlink ref="B33" location="'28'!A1" display="28"/>
    <hyperlink ref="B34" location="'29'!A1" display="29"/>
    <hyperlink ref="E7" r:id="rId1"/>
  </hyperlinks>
  <pageMargins left="0.7" right="0.7" top="0.75" bottom="0.75" header="0.3" footer="0.3"/>
  <pageSetup paperSize="256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rightToLeft="1" zoomScale="80" zoomScaleNormal="80" workbookViewId="0">
      <pane ySplit="6" topLeftCell="A7" activePane="bottomLeft" state="frozen"/>
      <selection pane="bottomLeft" activeCell="L9" sqref="L9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5" max="15" width="9.09765625" hidden="1" customWidth="1"/>
  </cols>
  <sheetData>
    <row r="1" spans="1:15" ht="32.15" customHeight="1" x14ac:dyDescent="0.6"/>
    <row r="2" spans="1:15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5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5" ht="28.5" customHeight="1" x14ac:dyDescent="0.6">
      <c r="A4" s="79" t="str">
        <f>'خلاصه مالی فصلهای ابنیه'!C11</f>
        <v>قالب بندی فلزی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5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2370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5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5" ht="44.25" customHeight="1" x14ac:dyDescent="0.6">
      <c r="A7" s="13" t="s">
        <v>439</v>
      </c>
      <c r="B7" s="20" t="str">
        <f>VLOOKUP($A7,'Fehrest-Abnye'!A3:D1169,2,0)</f>
        <v>تهيه وسايل و قالب‌بندي با استفاده از قالب فلزي ‏درپي‌ها و شناژهاي پي‏‎.‎</v>
      </c>
      <c r="C7" s="12"/>
      <c r="D7" s="12"/>
      <c r="E7" s="12"/>
      <c r="F7" s="12"/>
      <c r="G7" s="12"/>
      <c r="H7" s="11" t="str">
        <f>VLOOKUP($A7,'Fehrest-Abnye'!A3:D1169,3,0)</f>
        <v>مترمربع</v>
      </c>
      <c r="I7" s="14">
        <f>VLOOKUP($A7,'Fehrest-Abnye'!A3:D1169,4,0)</f>
        <v>218500</v>
      </c>
      <c r="J7" s="15">
        <f>IF(AND(C7=0,D7=0,E7=0,F7=0,G7=0),0,ROUND(IF(C7=0,1,C7)*IF(D7=0,1,D7)*IF(E7=0,1,E7)*IF(F7=0,1,F7)*IF(G7=0,1,G7),2))</f>
        <v>0</v>
      </c>
      <c r="K7" s="16">
        <f>J7*I7</f>
        <v>0</v>
      </c>
      <c r="O7" s="32" t="s">
        <v>439</v>
      </c>
    </row>
    <row r="8" spans="1:15" ht="30" customHeight="1" x14ac:dyDescent="0.6">
      <c r="A8" s="13" t="s">
        <v>441</v>
      </c>
      <c r="B8" s="20" t="str">
        <f>VLOOKUP($A8,'Fehrest-Abnye'!A4:D1170,2,0)</f>
        <v>تهيه وسايل و قالب‌بندي جداول به هر ارتفاع براي ‏بتن‌ريزي درجا.‏</v>
      </c>
      <c r="C8" s="12"/>
      <c r="D8" s="12"/>
      <c r="E8" s="12"/>
      <c r="F8" s="12"/>
      <c r="G8" s="12"/>
      <c r="H8" s="11" t="str">
        <f>VLOOKUP($A8,'Fehrest-Abnye'!A4:D1170,3,0)</f>
        <v>مترمربع</v>
      </c>
      <c r="I8" s="14">
        <f>VLOOKUP($A8,'Fehrest-Abnye'!A4:D1170,4,0)</f>
        <v>142000</v>
      </c>
      <c r="J8" s="15">
        <f t="shared" ref="J8:J18" si="0">IF(AND(C8=0,D8=0,E8=0,F8=0,G8=0),0,ROUND(IF(C8=0,1,C8)*IF(D8=0,1,D8)*IF(E8=0,1,E8)*IF(F8=0,1,F8)*IF(G8=0,1,G8),2))</f>
        <v>0</v>
      </c>
      <c r="K8" s="16">
        <f t="shared" ref="K8:K18" si="1">J8*I8</f>
        <v>0</v>
      </c>
      <c r="O8" s="32" t="s">
        <v>441</v>
      </c>
    </row>
    <row r="9" spans="1:15" ht="30" customHeight="1" x14ac:dyDescent="0.6">
      <c r="A9" s="13" t="s">
        <v>443</v>
      </c>
      <c r="B9" s="20" t="str">
        <f>VLOOKUP($A9,'Fehrest-Abnye'!A5:D1171,2,0)</f>
        <v>تهيه وسايل و قالب‌بندي با استفاده از قالب فلزي در ‏ديوارهاي بتني كه ارتفاع ديوار حداكثر 3.5 متر باشد.‏</v>
      </c>
      <c r="C9" s="12"/>
      <c r="D9" s="12"/>
      <c r="E9" s="12"/>
      <c r="F9" s="12"/>
      <c r="G9" s="12"/>
      <c r="H9" s="11" t="str">
        <f>VLOOKUP($A9,'Fehrest-Abnye'!A5:D1171,3,0)</f>
        <v>مترمربع</v>
      </c>
      <c r="I9" s="14">
        <f>VLOOKUP($A9,'Fehrest-Abnye'!A5:D1171,4,0)</f>
        <v>299000</v>
      </c>
      <c r="J9" s="15">
        <f t="shared" si="0"/>
        <v>0</v>
      </c>
      <c r="K9" s="16">
        <f t="shared" si="1"/>
        <v>0</v>
      </c>
      <c r="O9" s="32" t="s">
        <v>443</v>
      </c>
    </row>
    <row r="10" spans="1:15" ht="30" customHeight="1" x14ac:dyDescent="0.6">
      <c r="A10" s="13" t="s">
        <v>445</v>
      </c>
      <c r="B10" s="20" t="str">
        <f>VLOOKUP($A10,'Fehrest-Abnye'!A6:D1172,2,0)</f>
        <v>تهيه وسايل و قالب‌بندي با استفاده از قالب فلزي در ‏ديوارهاي بتني كه ارتفاع ديوار بيش از 3.5 متر و ‏حداكثر 5.5 متر باشد.‏</v>
      </c>
      <c r="C10" s="12"/>
      <c r="D10" s="12"/>
      <c r="E10" s="12"/>
      <c r="F10" s="12"/>
      <c r="G10" s="12"/>
      <c r="H10" s="11" t="str">
        <f>VLOOKUP($A10,'Fehrest-Abnye'!A6:D1172,3,0)</f>
        <v>مترمربع</v>
      </c>
      <c r="I10" s="14">
        <f>VLOOKUP($A10,'Fehrest-Abnye'!A6:D1172,4,0)</f>
        <v>331000</v>
      </c>
      <c r="J10" s="15">
        <f t="shared" si="0"/>
        <v>0</v>
      </c>
      <c r="K10" s="16">
        <f t="shared" si="1"/>
        <v>0</v>
      </c>
      <c r="O10" s="32" t="s">
        <v>445</v>
      </c>
    </row>
    <row r="11" spans="1:15" ht="30" customHeight="1" x14ac:dyDescent="0.6">
      <c r="A11" s="13" t="s">
        <v>447</v>
      </c>
      <c r="B11" s="20" t="str">
        <f>VLOOKUP($A11,'Fehrest-Abnye'!A7:D1173,2,0)</f>
        <v>تهيه وسايل و قالب‌بندي با استفاده از قالب فلزي در ‏ديوارهاي بتني كه ارتفاع ديوار بيش از 5.5 متر و ‏حداكثر 7.5 متر باشد.‏</v>
      </c>
      <c r="C11" s="12"/>
      <c r="D11" s="12"/>
      <c r="E11" s="12"/>
      <c r="F11" s="12"/>
      <c r="G11" s="12"/>
      <c r="H11" s="11" t="str">
        <f>VLOOKUP($A11,'Fehrest-Abnye'!A7:D1173,3,0)</f>
        <v>مترمربع</v>
      </c>
      <c r="I11" s="14">
        <f>VLOOKUP($A11,'Fehrest-Abnye'!A7:D1173,4,0)</f>
        <v>374000</v>
      </c>
      <c r="J11" s="15">
        <f t="shared" si="0"/>
        <v>0</v>
      </c>
      <c r="K11" s="16">
        <f t="shared" si="1"/>
        <v>0</v>
      </c>
      <c r="O11" s="32" t="s">
        <v>447</v>
      </c>
    </row>
    <row r="12" spans="1:15" ht="30" customHeight="1" x14ac:dyDescent="0.6">
      <c r="A12" s="13" t="s">
        <v>449</v>
      </c>
      <c r="B12" s="20" t="str">
        <f>VLOOKUP($A12,'Fehrest-Abnye'!A8:D1174,2,0)</f>
        <v>تهيه وسايل و قالب‌بندي با استفاده از قالب فلزي در ‏ديوارهاي بتني كه ارتفاع ديوار بيش از 7.5 متر و ‏حداكثر10 متر باشد.‏</v>
      </c>
      <c r="C12" s="12"/>
      <c r="D12" s="12"/>
      <c r="E12" s="12"/>
      <c r="F12" s="12"/>
      <c r="G12" s="12"/>
      <c r="H12" s="11" t="str">
        <f>VLOOKUP($A12,'Fehrest-Abnye'!A8:D1174,3,0)</f>
        <v>مترمربع</v>
      </c>
      <c r="I12" s="14">
        <f>VLOOKUP($A12,'Fehrest-Abnye'!A8:D1174,4,0)</f>
        <v>421500</v>
      </c>
      <c r="J12" s="15">
        <f t="shared" si="0"/>
        <v>0</v>
      </c>
      <c r="K12" s="16">
        <f t="shared" si="1"/>
        <v>0</v>
      </c>
      <c r="O12" s="32" t="s">
        <v>449</v>
      </c>
    </row>
    <row r="13" spans="1:15" ht="30" customHeight="1" x14ac:dyDescent="0.6">
      <c r="A13" s="13" t="s">
        <v>451</v>
      </c>
      <c r="B13" s="20" t="str">
        <f>VLOOKUP($A13,'Fehrest-Abnye'!A9:D1175,2,0)</f>
        <v>تهيه وسايل و قالب‌بندي با استفاده از قالب فلزي در ‏ستونها و شناژهاي قايم با مقطع چهار ضلعي تا ارتفاع ‏حداكثر 3.5 متر.‏</v>
      </c>
      <c r="C13" s="12"/>
      <c r="D13" s="12"/>
      <c r="E13" s="12"/>
      <c r="F13" s="12"/>
      <c r="G13" s="12"/>
      <c r="H13" s="11" t="str">
        <f>VLOOKUP($A13,'Fehrest-Abnye'!A9:D1175,3,0)</f>
        <v>مترمربع</v>
      </c>
      <c r="I13" s="14">
        <f>VLOOKUP($A13,'Fehrest-Abnye'!A9:D1175,4,0)</f>
        <v>297500</v>
      </c>
      <c r="J13" s="15">
        <f t="shared" si="0"/>
        <v>0</v>
      </c>
      <c r="K13" s="16">
        <f t="shared" si="1"/>
        <v>0</v>
      </c>
      <c r="O13" s="32" t="s">
        <v>451</v>
      </c>
    </row>
    <row r="14" spans="1:15" ht="30" customHeight="1" x14ac:dyDescent="0.6">
      <c r="A14" s="13" t="s">
        <v>453</v>
      </c>
      <c r="B14" s="20" t="str">
        <f>VLOOKUP($A14,'Fehrest-Abnye'!A10:D1176,2,0)</f>
        <v>تهيه وسايل و قالب‌بندي با استفاده از قالب فلزي در ‏ستونها و شناژهاي قايم با مقطع چهار ضلعي كه ‏ارتفاع بيش از 3.5 متر و حداكثر 5.5 متر باشد.‏</v>
      </c>
      <c r="C14" s="12"/>
      <c r="D14" s="12"/>
      <c r="E14" s="12"/>
      <c r="F14" s="12"/>
      <c r="G14" s="12"/>
      <c r="H14" s="11" t="str">
        <f>VLOOKUP($A14,'Fehrest-Abnye'!A10:D1176,3,0)</f>
        <v>مترمربع</v>
      </c>
      <c r="I14" s="14">
        <f>VLOOKUP($A14,'Fehrest-Abnye'!A10:D1176,4,0)</f>
        <v>324500</v>
      </c>
      <c r="J14" s="15">
        <f t="shared" si="0"/>
        <v>0</v>
      </c>
      <c r="K14" s="16">
        <f t="shared" si="1"/>
        <v>0</v>
      </c>
      <c r="O14" s="32" t="s">
        <v>453</v>
      </c>
    </row>
    <row r="15" spans="1:15" ht="30" customHeight="1" x14ac:dyDescent="0.6">
      <c r="A15" s="13" t="s">
        <v>455</v>
      </c>
      <c r="B15" s="20" t="str">
        <f>VLOOKUP($A15,'Fehrest-Abnye'!A11:D1177,2,0)</f>
        <v>تهيه وسايل و قالب‌بندي با استفاده از قالب فلزي در ‏ستونها و شناژهاي قايم با مقطع چهار ضلعي كه ‏ارتفاع بيش از 5.5 متر و حداكثر 7.5 متر باشد.‏</v>
      </c>
      <c r="C15" s="12"/>
      <c r="D15" s="12"/>
      <c r="E15" s="12"/>
      <c r="F15" s="12"/>
      <c r="G15" s="12"/>
      <c r="H15" s="11" t="str">
        <f>VLOOKUP($A15,'Fehrest-Abnye'!A11:D1177,3,0)</f>
        <v>مترمربع</v>
      </c>
      <c r="I15" s="14">
        <f>VLOOKUP($A15,'Fehrest-Abnye'!A11:D1177,4,0)</f>
        <v>364000</v>
      </c>
      <c r="J15" s="15">
        <f t="shared" si="0"/>
        <v>0</v>
      </c>
      <c r="K15" s="16">
        <f t="shared" si="1"/>
        <v>0</v>
      </c>
      <c r="O15" s="32" t="s">
        <v>455</v>
      </c>
    </row>
    <row r="16" spans="1:15" ht="30" customHeight="1" x14ac:dyDescent="0.6">
      <c r="A16" s="13" t="s">
        <v>457</v>
      </c>
      <c r="B16" s="20" t="str">
        <f>VLOOKUP($A16,'Fehrest-Abnye'!A12:D1178,2,0)</f>
        <v>تهيه وسايل و قالب‌بندي با استفاده از قالب فلزي در ‏ستونها و شناژهاي قايم با مقطع چهار ضلعي كه ‏ارتفاع بيش از 7.5 متر و حداكثر 10 متر باشد.‏</v>
      </c>
      <c r="C16" s="12"/>
      <c r="D16" s="12"/>
      <c r="E16" s="12"/>
      <c r="F16" s="12"/>
      <c r="G16" s="12"/>
      <c r="H16" s="11" t="str">
        <f>VLOOKUP($A16,'Fehrest-Abnye'!A12:D1178,3,0)</f>
        <v>مترمربع</v>
      </c>
      <c r="I16" s="14">
        <f>VLOOKUP($A16,'Fehrest-Abnye'!A12:D1178,4,0)</f>
        <v>410500</v>
      </c>
      <c r="J16" s="15">
        <f t="shared" si="0"/>
        <v>0</v>
      </c>
      <c r="K16" s="16">
        <f t="shared" si="1"/>
        <v>0</v>
      </c>
      <c r="O16" s="32" t="s">
        <v>457</v>
      </c>
    </row>
    <row r="17" spans="1:15" ht="30" customHeight="1" x14ac:dyDescent="0.6">
      <c r="A17" s="13" t="s">
        <v>463</v>
      </c>
      <c r="B17" s="20" t="str">
        <f>VLOOKUP($A17,'Fehrest-Abnye'!A13:D1179,2,0)</f>
        <v>تهيه وسايل و قالب‌بندي با استفاده از قالب فلزي در ‏تاوه‌ها (دالها) كه ارتفاع بيش از 5.5 متر و حداكثر 7.5 ‏متر باشد.‏</v>
      </c>
      <c r="C17" s="12"/>
      <c r="D17" s="12"/>
      <c r="E17" s="12"/>
      <c r="F17" s="12"/>
      <c r="G17" s="12"/>
      <c r="H17" s="11" t="str">
        <f>VLOOKUP($A17,'Fehrest-Abnye'!A13:D1179,3,0)</f>
        <v>مترمربع</v>
      </c>
      <c r="I17" s="14">
        <f>VLOOKUP($A17,'Fehrest-Abnye'!A13:D1179,4,0)</f>
        <v>428000</v>
      </c>
      <c r="J17" s="15">
        <f t="shared" si="0"/>
        <v>0</v>
      </c>
      <c r="K17" s="16">
        <f t="shared" si="1"/>
        <v>0</v>
      </c>
      <c r="O17" s="32" t="s">
        <v>459</v>
      </c>
    </row>
    <row r="18" spans="1:15" ht="30" customHeight="1" x14ac:dyDescent="0.6">
      <c r="A18" s="13" t="s">
        <v>465</v>
      </c>
      <c r="B18" s="20" t="str">
        <f>VLOOKUP($A18,'Fehrest-Abnye'!A14:D1180,2,0)</f>
        <v>تهيه وسايل و قالب‌بندي با استفاده از قالب فلزي در ‏تاوه‌ها (دالها) كه ارتفاع بيش از 7.5 متر و حداكثر10 ‏متر باشد.‏</v>
      </c>
      <c r="C18" s="12"/>
      <c r="D18" s="12"/>
      <c r="E18" s="12"/>
      <c r="F18" s="12"/>
      <c r="G18" s="12"/>
      <c r="H18" s="11" t="str">
        <f>VLOOKUP($A18,'Fehrest-Abnye'!A14:D1180,3,0)</f>
        <v>مترمربع</v>
      </c>
      <c r="I18" s="14">
        <f>VLOOKUP($A18,'Fehrest-Abnye'!A14:D1180,4,0)</f>
        <v>544000</v>
      </c>
      <c r="J18" s="15">
        <f t="shared" si="0"/>
        <v>0</v>
      </c>
      <c r="K18" s="16">
        <f t="shared" si="1"/>
        <v>0</v>
      </c>
      <c r="O18" s="32" t="s">
        <v>461</v>
      </c>
    </row>
    <row r="19" spans="1:15" ht="30.75" customHeight="1" x14ac:dyDescent="0.6">
      <c r="A19" s="78" t="s">
        <v>2373</v>
      </c>
      <c r="B19" s="78"/>
      <c r="C19" s="78"/>
      <c r="D19" s="78"/>
      <c r="E19" s="78"/>
      <c r="F19" s="78"/>
      <c r="G19" s="78"/>
      <c r="H19" s="78"/>
      <c r="I19" s="78"/>
      <c r="J19" s="78"/>
      <c r="K19" s="16">
        <f>SUM(K7:K18)</f>
        <v>0</v>
      </c>
      <c r="O19" s="32" t="s">
        <v>463</v>
      </c>
    </row>
    <row r="20" spans="1:15" ht="20" x14ac:dyDescent="0.6">
      <c r="O20" s="32" t="s">
        <v>465</v>
      </c>
    </row>
    <row r="21" spans="1:15" ht="20" x14ac:dyDescent="0.6">
      <c r="O21" s="32" t="s">
        <v>467</v>
      </c>
    </row>
    <row r="22" spans="1:15" ht="20" x14ac:dyDescent="0.6">
      <c r="O22" s="32" t="s">
        <v>469</v>
      </c>
    </row>
    <row r="23" spans="1:15" ht="20" x14ac:dyDescent="0.6">
      <c r="O23" s="32" t="s">
        <v>471</v>
      </c>
    </row>
    <row r="24" spans="1:15" ht="20" x14ac:dyDescent="0.6">
      <c r="O24" s="32" t="s">
        <v>473</v>
      </c>
    </row>
    <row r="25" spans="1:15" ht="20" x14ac:dyDescent="0.6">
      <c r="O25" s="32" t="s">
        <v>475</v>
      </c>
    </row>
    <row r="26" spans="1:15" ht="20" x14ac:dyDescent="0.6">
      <c r="O26" s="32" t="s">
        <v>477</v>
      </c>
    </row>
    <row r="27" spans="1:15" ht="20" x14ac:dyDescent="0.6">
      <c r="O27" s="32" t="s">
        <v>479</v>
      </c>
    </row>
    <row r="28" spans="1:15" ht="20" x14ac:dyDescent="0.6">
      <c r="O28" s="32" t="s">
        <v>481</v>
      </c>
    </row>
    <row r="29" spans="1:15" ht="20" x14ac:dyDescent="0.6">
      <c r="O29" s="32" t="s">
        <v>483</v>
      </c>
    </row>
    <row r="30" spans="1:15" ht="20" x14ac:dyDescent="0.6">
      <c r="O30" s="32" t="s">
        <v>485</v>
      </c>
    </row>
    <row r="31" spans="1:15" ht="20" x14ac:dyDescent="0.6">
      <c r="O31" s="32" t="s">
        <v>487</v>
      </c>
    </row>
    <row r="32" spans="1:15" ht="20" x14ac:dyDescent="0.6">
      <c r="O32" s="32" t="s">
        <v>489</v>
      </c>
    </row>
    <row r="33" spans="15:15" ht="20" x14ac:dyDescent="0.6">
      <c r="O33" s="32" t="s">
        <v>491</v>
      </c>
    </row>
    <row r="34" spans="15:15" ht="20" x14ac:dyDescent="0.6">
      <c r="O34" s="32" t="s">
        <v>493</v>
      </c>
    </row>
    <row r="35" spans="15:15" ht="20" x14ac:dyDescent="0.6">
      <c r="O35" s="32" t="s">
        <v>494</v>
      </c>
    </row>
    <row r="36" spans="15:15" ht="20" x14ac:dyDescent="0.6">
      <c r="O36" s="32" t="s">
        <v>495</v>
      </c>
    </row>
    <row r="37" spans="15:15" ht="20" x14ac:dyDescent="0.6">
      <c r="O37" s="32" t="s">
        <v>497</v>
      </c>
    </row>
    <row r="38" spans="15:15" ht="20" x14ac:dyDescent="0.6">
      <c r="O38" s="32" t="s">
        <v>499</v>
      </c>
    </row>
    <row r="39" spans="15:15" ht="20" x14ac:dyDescent="0.6">
      <c r="O39" s="32" t="s">
        <v>501</v>
      </c>
    </row>
    <row r="40" spans="15:15" ht="20" x14ac:dyDescent="0.6">
      <c r="O40" s="32" t="s">
        <v>503</v>
      </c>
    </row>
    <row r="41" spans="15:15" ht="20" x14ac:dyDescent="0.6">
      <c r="O41" s="32" t="s">
        <v>505</v>
      </c>
    </row>
    <row r="42" spans="15:15" ht="20" x14ac:dyDescent="0.6">
      <c r="O42" s="32" t="s">
        <v>507</v>
      </c>
    </row>
  </sheetData>
  <dataConsolidate/>
  <mergeCells count="17">
    <mergeCell ref="A19:J19"/>
    <mergeCell ref="F5:F6"/>
    <mergeCell ref="G5:G6"/>
    <mergeCell ref="H5:H6"/>
    <mergeCell ref="I5:I6"/>
    <mergeCell ref="J5:J6"/>
    <mergeCell ref="K5:K6"/>
    <mergeCell ref="C2:E2"/>
    <mergeCell ref="F2:K2"/>
    <mergeCell ref="C3:E3"/>
    <mergeCell ref="F3:K3"/>
    <mergeCell ref="A4:K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A7:A18">
      <formula1>$O$7:$O$42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rightToLeft="1" zoomScale="80" zoomScaleNormal="80" workbookViewId="0">
      <pane ySplit="6" topLeftCell="A7" activePane="bottomLeft" state="frozen"/>
      <selection pane="bottomLeft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5" max="15" width="9.09765625" hidden="1" customWidth="1"/>
  </cols>
  <sheetData>
    <row r="1" spans="1:15" ht="32.15" customHeight="1" x14ac:dyDescent="0.6"/>
    <row r="2" spans="1:15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5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5" ht="28.5" customHeight="1" x14ac:dyDescent="0.6">
      <c r="A4" s="79" t="str">
        <f>'خلاصه مالی فصلهای ابنیه'!C12</f>
        <v>کارهای فولادی با میلگرد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5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2377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5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5" ht="39" customHeight="1" x14ac:dyDescent="0.6">
      <c r="A7" s="13" t="s">
        <v>509</v>
      </c>
      <c r="B7" s="20" t="str">
        <f>VLOOKUP($A7,'Fehrest-Abnye'!A3:D1169,2,0)</f>
        <v>تهيه، بريدن، خم كردن و كار گذاشتن ميل گرد ساده ‏به قطر تا 10 ميليمتر، براي بتن مسلح با سيم پيچي ‏لازم‎.‎</v>
      </c>
      <c r="C7" s="11"/>
      <c r="D7" s="11"/>
      <c r="E7" s="11"/>
      <c r="F7" s="11"/>
      <c r="G7" s="11"/>
      <c r="H7" s="11" t="str">
        <f>VLOOKUP($A7,'Fehrest-Abnye'!A3:D1169,3,0)</f>
        <v>كيلوگرم</v>
      </c>
      <c r="I7" s="14">
        <f>VLOOKUP($A7,'Fehrest-Abnye'!A3:D1169,4,0)</f>
        <v>28600</v>
      </c>
      <c r="J7" s="15">
        <f t="shared" ref="J7:J10" si="0">IF(AND(C7=0,D7=0,E7=0,F7=0,G7=0),0,ROUND(IF(C7=0,1,C7)*IF(D7=0,1,D7)*IF(E7=0,1,E7)*IF(F7=0,1,F7)*IF(G7=0,1,G7),2))</f>
        <v>0</v>
      </c>
      <c r="K7" s="16">
        <f>J7*I7</f>
        <v>0</v>
      </c>
      <c r="O7" s="32" t="s">
        <v>509</v>
      </c>
    </row>
    <row r="8" spans="1:15" ht="30" customHeight="1" x14ac:dyDescent="0.6">
      <c r="A8" s="13" t="s">
        <v>511</v>
      </c>
      <c r="B8" s="20" t="str">
        <f>VLOOKUP($A8,'Fehrest-Abnye'!A4:D1170,2,0)</f>
        <v>تهيه، بريدن، خم كردن و كار گذاشتن ميل گرد ساده ‏به قطر 12 تا 18 ميليمتر براي بتن مسلح با سيم پيچي ‏لازم.‏</v>
      </c>
      <c r="C8" s="11"/>
      <c r="D8" s="11"/>
      <c r="E8" s="11"/>
      <c r="F8" s="11"/>
      <c r="G8" s="11"/>
      <c r="H8" s="11" t="str">
        <f>VLOOKUP($A8,'Fehrest-Abnye'!A4:D1170,3,0)</f>
        <v>كيلوگرم</v>
      </c>
      <c r="I8" s="14">
        <f>VLOOKUP($A8,'Fehrest-Abnye'!A4:D1170,4,0)</f>
        <v>24200</v>
      </c>
      <c r="J8" s="15">
        <f t="shared" si="0"/>
        <v>0</v>
      </c>
      <c r="K8" s="16">
        <f t="shared" ref="K8:K18" si="1">J8*I8</f>
        <v>0</v>
      </c>
      <c r="O8" s="32" t="s">
        <v>511</v>
      </c>
    </row>
    <row r="9" spans="1:15" ht="30" customHeight="1" x14ac:dyDescent="0.6">
      <c r="A9" s="13" t="s">
        <v>513</v>
      </c>
      <c r="B9" s="20" t="str">
        <f>VLOOKUP($A9,'Fehrest-Abnye'!A5:D1171,2,0)</f>
        <v>تهيه، بريدن، خم كردن و كار گذاشتن ميل گرد ساده ‏به قطر20 و بيش از 20 ميليمتر براي بتن مسلح با سيم ‏پيچي لازم.‏</v>
      </c>
      <c r="C9" s="11"/>
      <c r="D9" s="11"/>
      <c r="E9" s="11"/>
      <c r="F9" s="11"/>
      <c r="G9" s="11"/>
      <c r="H9" s="11" t="str">
        <f>VLOOKUP($A9,'Fehrest-Abnye'!A5:D1171,3,0)</f>
        <v>كيلوگرم</v>
      </c>
      <c r="I9" s="14">
        <f>VLOOKUP($A9,'Fehrest-Abnye'!A5:D1171,4,0)</f>
        <v>22800</v>
      </c>
      <c r="J9" s="15">
        <f t="shared" si="0"/>
        <v>0</v>
      </c>
      <c r="K9" s="16">
        <f t="shared" si="1"/>
        <v>0</v>
      </c>
      <c r="O9" s="32" t="s">
        <v>513</v>
      </c>
    </row>
    <row r="10" spans="1:15" ht="30" customHeight="1" x14ac:dyDescent="0.6">
      <c r="A10" s="13" t="s">
        <v>515</v>
      </c>
      <c r="B10" s="20" t="str">
        <f>VLOOKUP($A10,'Fehrest-Abnye'!A6:D1172,2,0)</f>
        <v>تهيه، بريدن، خم كردن و كار گذاشتن ميل گرد آجدار ‏از نوع ‏AII‏ به قطر تا 10 ميليمتر، براي بتن مسلح با ‏سيم پيچي لازم .‏</v>
      </c>
      <c r="C10" s="11"/>
      <c r="D10" s="11"/>
      <c r="E10" s="11"/>
      <c r="F10" s="11"/>
      <c r="G10" s="11"/>
      <c r="H10" s="11" t="str">
        <f>VLOOKUP($A10,'Fehrest-Abnye'!A6:D1172,3,0)</f>
        <v>كيلوگرم</v>
      </c>
      <c r="I10" s="14">
        <f>VLOOKUP($A10,'Fehrest-Abnye'!A6:D1172,4,0)</f>
        <v>26600</v>
      </c>
      <c r="J10" s="15">
        <f t="shared" si="0"/>
        <v>0</v>
      </c>
      <c r="K10" s="16">
        <f t="shared" si="1"/>
        <v>0</v>
      </c>
      <c r="O10" s="32" t="s">
        <v>515</v>
      </c>
    </row>
    <row r="11" spans="1:15" ht="30" customHeight="1" x14ac:dyDescent="0.6">
      <c r="A11" s="13" t="s">
        <v>517</v>
      </c>
      <c r="B11" s="20" t="str">
        <f>VLOOKUP($A11,'Fehrest-Abnye'!A7:D1173,2,0)</f>
        <v>تهيه، بريدن، خم كردن و كار گذاشتن ميل گرد آجدار ‏از نوع ‏AII‏ به قطر 12 تا 18 ميليمتر، براي بتن مسلح ‏با سيم پيچي لازم.‏</v>
      </c>
      <c r="C11" s="11"/>
      <c r="D11" s="11"/>
      <c r="E11" s="11"/>
      <c r="F11" s="11"/>
      <c r="G11" s="11"/>
      <c r="H11" s="11" t="str">
        <f>VLOOKUP($A11,'Fehrest-Abnye'!A7:D1173,3,0)</f>
        <v>كيلوگرم</v>
      </c>
      <c r="I11" s="14">
        <f>VLOOKUP($A11,'Fehrest-Abnye'!A7:D1173,4,0)</f>
        <v>19900</v>
      </c>
      <c r="J11" s="15">
        <f>IF(AND(C11=0,D11=0,E11=0,F11=0,G11=0),0,ROUND(IF(C11=0,1,C11)*IF(D11=0,1,D11)*IF(E11=0,1,E11)*IF(F11=0,1,F11)*IF(G11=0,1,G11),2))</f>
        <v>0</v>
      </c>
      <c r="K11" s="16">
        <f t="shared" si="1"/>
        <v>0</v>
      </c>
      <c r="O11" s="32" t="s">
        <v>517</v>
      </c>
    </row>
    <row r="12" spans="1:15" ht="30" customHeight="1" x14ac:dyDescent="0.6">
      <c r="A12" s="13" t="s">
        <v>519</v>
      </c>
      <c r="B12" s="20" t="str">
        <f>VLOOKUP($A12,'Fehrest-Abnye'!A8:D1174,2,0)</f>
        <v>تهيه، بريدن، خم كردن و كار گذاشتن ميل گرد آجدار ‏از نوع ‏AII‏ به قطر20 و بيش از20 ميليمتر، براي بتن ‏مسلح با سيم پيچي لازم.‏</v>
      </c>
      <c r="C12" s="11"/>
      <c r="D12" s="11"/>
      <c r="E12" s="11"/>
      <c r="F12" s="11"/>
      <c r="G12" s="11"/>
      <c r="H12" s="11" t="str">
        <f>VLOOKUP($A12,'Fehrest-Abnye'!A8:D1174,3,0)</f>
        <v>كيلوگرم</v>
      </c>
      <c r="I12" s="14">
        <f>VLOOKUP($A12,'Fehrest-Abnye'!A8:D1174,4,0)</f>
        <v>18600</v>
      </c>
      <c r="J12" s="15">
        <f t="shared" ref="J12:J18" si="2">IF(AND(C12=0,D12=0,E12=0,F12=0,G12=0),0,ROUND(IF(C12=0,1,C12)*IF(D12=0,1,D12)*IF(E12=0,1,E12)*IF(F12=0,1,F12)*IF(G12=0,1,G12),2))</f>
        <v>0</v>
      </c>
      <c r="K12" s="16">
        <f t="shared" si="1"/>
        <v>0</v>
      </c>
      <c r="O12" s="32" t="s">
        <v>519</v>
      </c>
    </row>
    <row r="13" spans="1:15" ht="30" customHeight="1" x14ac:dyDescent="0.6">
      <c r="A13" s="13" t="s">
        <v>521</v>
      </c>
      <c r="B13" s="20" t="str">
        <f>VLOOKUP($A13,'Fehrest-Abnye'!A9:D1175,2,0)</f>
        <v>تهيه، بريدن، خم كردن و كار گذاشتن ميل گردآجدار ‏از نوع ‏AIII‏ به قطر تا10 ميليمتر، براي بتن مسلح با ‏سيم پيچي لازم .‏</v>
      </c>
      <c r="C13" s="11"/>
      <c r="D13" s="11"/>
      <c r="E13" s="11"/>
      <c r="F13" s="11"/>
      <c r="G13" s="11"/>
      <c r="H13" s="11" t="str">
        <f>VLOOKUP($A13,'Fehrest-Abnye'!A9:D1175,3,0)</f>
        <v>كيلوگرم</v>
      </c>
      <c r="I13" s="14">
        <f>VLOOKUP($A13,'Fehrest-Abnye'!A9:D1175,4,0)</f>
        <v>26800</v>
      </c>
      <c r="J13" s="15">
        <f t="shared" si="2"/>
        <v>0</v>
      </c>
      <c r="K13" s="16">
        <f t="shared" si="1"/>
        <v>0</v>
      </c>
      <c r="O13" s="32" t="s">
        <v>521</v>
      </c>
    </row>
    <row r="14" spans="1:15" ht="30" customHeight="1" x14ac:dyDescent="0.6">
      <c r="A14" s="13" t="s">
        <v>523</v>
      </c>
      <c r="B14" s="20" t="str">
        <f>VLOOKUP($A14,'Fehrest-Abnye'!A10:D1176,2,0)</f>
        <v>تهيه، بريدن، خم كردن و كار گذاشتن ميل گردآجدار ‏از نوع ‏AIII‏ به قطر 12 تا 18 ميليمتر، براي بتن مسلح ‏با سيم پيچي لازم .‏</v>
      </c>
      <c r="C14" s="11"/>
      <c r="D14" s="11"/>
      <c r="E14" s="11"/>
      <c r="F14" s="11"/>
      <c r="G14" s="11"/>
      <c r="H14" s="11" t="str">
        <f>VLOOKUP($A14,'Fehrest-Abnye'!A10:D1176,3,0)</f>
        <v>كيلوگرم</v>
      </c>
      <c r="I14" s="14">
        <f>VLOOKUP($A14,'Fehrest-Abnye'!A10:D1176,4,0)</f>
        <v>20000</v>
      </c>
      <c r="J14" s="15">
        <f t="shared" si="2"/>
        <v>0</v>
      </c>
      <c r="K14" s="16">
        <f t="shared" si="1"/>
        <v>0</v>
      </c>
      <c r="O14" s="32" t="s">
        <v>523</v>
      </c>
    </row>
    <row r="15" spans="1:15" ht="30" customHeight="1" x14ac:dyDescent="0.6">
      <c r="A15" s="13" t="s">
        <v>525</v>
      </c>
      <c r="B15" s="20" t="str">
        <f>VLOOKUP($A15,'Fehrest-Abnye'!A11:D1177,2,0)</f>
        <v>تهيه، بريدن، خم كردن و كار گذاشتن ميل گردآجدار ‏از نوع ‏AIII‏ به قطر20 و بيش از20 ميليمتر، براي بتن ‏مسلح با سيم پيچي لازم .‏</v>
      </c>
      <c r="C15" s="11"/>
      <c r="D15" s="11"/>
      <c r="E15" s="11"/>
      <c r="F15" s="11"/>
      <c r="G15" s="11"/>
      <c r="H15" s="11" t="str">
        <f>VLOOKUP($A15,'Fehrest-Abnye'!A11:D1177,3,0)</f>
        <v>كيلوگرم</v>
      </c>
      <c r="I15" s="14">
        <f>VLOOKUP($A15,'Fehrest-Abnye'!A11:D1177,4,0)</f>
        <v>18600</v>
      </c>
      <c r="J15" s="15">
        <f t="shared" si="2"/>
        <v>0</v>
      </c>
      <c r="K15" s="16">
        <f t="shared" si="1"/>
        <v>0</v>
      </c>
      <c r="O15" s="32" t="s">
        <v>525</v>
      </c>
    </row>
    <row r="16" spans="1:15" ht="30" customHeight="1" x14ac:dyDescent="0.6">
      <c r="A16" s="13" t="s">
        <v>531</v>
      </c>
      <c r="B16" s="20" t="str">
        <f>VLOOKUP($A16,'Fehrest-Abnye'!A12:D1178,2,0)</f>
        <v>اضافه بهاي مصرف ميل گرد، وقتي به صورت خرپا ‏در تيرچه هاي پيش ساخته سقف سبك بتني مصرف ‏شود.‏</v>
      </c>
      <c r="C16" s="11"/>
      <c r="D16" s="11"/>
      <c r="E16" s="11"/>
      <c r="F16" s="11"/>
      <c r="G16" s="11"/>
      <c r="H16" s="11" t="str">
        <f>VLOOKUP($A16,'Fehrest-Abnye'!A12:D1178,3,0)</f>
        <v>كيلوگرم</v>
      </c>
      <c r="I16" s="14">
        <f>VLOOKUP($A16,'Fehrest-Abnye'!A12:D1178,4,0)</f>
        <v>530</v>
      </c>
      <c r="J16" s="15">
        <f t="shared" si="2"/>
        <v>0</v>
      </c>
      <c r="K16" s="16">
        <f t="shared" si="1"/>
        <v>0</v>
      </c>
      <c r="O16" s="32" t="s">
        <v>527</v>
      </c>
    </row>
    <row r="17" spans="1:15" ht="30" customHeight="1" x14ac:dyDescent="0.6">
      <c r="A17" s="13" t="s">
        <v>533</v>
      </c>
      <c r="B17" s="20" t="str">
        <f>VLOOKUP($A17,'Fehrest-Abnye'!A13:D1179,2,0)</f>
        <v>تهيه و اجراي ميل‌گرد در ديوارهاي بنايي براي مهار ‏ديوار به ستون‌ها.‏</v>
      </c>
      <c r="C17" s="11"/>
      <c r="D17" s="11"/>
      <c r="E17" s="11"/>
      <c r="F17" s="11"/>
      <c r="G17" s="11"/>
      <c r="H17" s="11" t="str">
        <f>VLOOKUP($A17,'Fehrest-Abnye'!A13:D1179,3,0)</f>
        <v>كيلوگرم</v>
      </c>
      <c r="I17" s="14">
        <f>VLOOKUP($A17,'Fehrest-Abnye'!A13:D1179,4,0)</f>
        <v>23900</v>
      </c>
      <c r="J17" s="15">
        <f t="shared" si="2"/>
        <v>0</v>
      </c>
      <c r="K17" s="16">
        <f t="shared" si="1"/>
        <v>0</v>
      </c>
      <c r="O17" s="32" t="s">
        <v>529</v>
      </c>
    </row>
    <row r="18" spans="1:15" ht="30" customHeight="1" x14ac:dyDescent="0.6">
      <c r="A18" s="13" t="s">
        <v>553</v>
      </c>
      <c r="B18" s="20" t="str">
        <f>VLOOKUP($A18,'Fehrest-Abnye'!A14:D1180,2,0)</f>
        <v>تهیه کابل روکش دار برای اجرای مهار تنیده.</v>
      </c>
      <c r="C18" s="11"/>
      <c r="D18" s="11"/>
      <c r="E18" s="11"/>
      <c r="F18" s="11"/>
      <c r="G18" s="11"/>
      <c r="H18" s="11" t="str">
        <f>VLOOKUP($A18,'Fehrest-Abnye'!A14:D1180,3,0)</f>
        <v>كيلوگرم</v>
      </c>
      <c r="I18" s="14">
        <f>VLOOKUP($A18,'Fehrest-Abnye'!A14:D1180,4,0)</f>
        <v>39000</v>
      </c>
      <c r="J18" s="15">
        <f t="shared" si="2"/>
        <v>0</v>
      </c>
      <c r="K18" s="16">
        <f t="shared" si="1"/>
        <v>0</v>
      </c>
      <c r="O18" s="32" t="s">
        <v>531</v>
      </c>
    </row>
    <row r="19" spans="1:15" ht="30.75" customHeight="1" x14ac:dyDescent="0.6">
      <c r="A19" s="78" t="s">
        <v>2373</v>
      </c>
      <c r="B19" s="78"/>
      <c r="C19" s="78"/>
      <c r="D19" s="78"/>
      <c r="E19" s="78"/>
      <c r="F19" s="78"/>
      <c r="G19" s="78"/>
      <c r="H19" s="78"/>
      <c r="I19" s="78"/>
      <c r="J19" s="78"/>
      <c r="K19" s="16">
        <f>SUM(K7:K18)</f>
        <v>0</v>
      </c>
      <c r="O19" s="32" t="s">
        <v>533</v>
      </c>
    </row>
    <row r="20" spans="1:15" ht="20" x14ac:dyDescent="0.6">
      <c r="O20" s="32" t="s">
        <v>535</v>
      </c>
    </row>
    <row r="21" spans="1:15" ht="20" x14ac:dyDescent="0.6">
      <c r="O21" s="32" t="s">
        <v>537</v>
      </c>
    </row>
    <row r="22" spans="1:15" ht="20" x14ac:dyDescent="0.6">
      <c r="O22" s="32" t="s">
        <v>539</v>
      </c>
    </row>
    <row r="23" spans="1:15" ht="20" x14ac:dyDescent="0.6">
      <c r="O23" s="32" t="s">
        <v>541</v>
      </c>
    </row>
    <row r="24" spans="1:15" ht="20" x14ac:dyDescent="0.6">
      <c r="O24" s="32" t="s">
        <v>543</v>
      </c>
    </row>
    <row r="25" spans="1:15" ht="20" x14ac:dyDescent="0.6">
      <c r="O25" s="32" t="s">
        <v>545</v>
      </c>
    </row>
    <row r="26" spans="1:15" ht="20" x14ac:dyDescent="0.6">
      <c r="O26" s="32" t="s">
        <v>547</v>
      </c>
    </row>
    <row r="27" spans="1:15" ht="20" x14ac:dyDescent="0.6">
      <c r="O27" s="32" t="s">
        <v>549</v>
      </c>
    </row>
    <row r="28" spans="1:15" ht="20" x14ac:dyDescent="0.6">
      <c r="O28" s="32" t="s">
        <v>551</v>
      </c>
    </row>
    <row r="29" spans="1:15" ht="20" x14ac:dyDescent="0.6">
      <c r="O29" s="32" t="s">
        <v>553</v>
      </c>
    </row>
    <row r="30" spans="1:15" ht="20" x14ac:dyDescent="0.6">
      <c r="O30" s="32" t="s">
        <v>555</v>
      </c>
    </row>
    <row r="31" spans="1:15" ht="20" x14ac:dyDescent="0.6">
      <c r="O31" s="32" t="s">
        <v>557</v>
      </c>
    </row>
    <row r="32" spans="1:15" ht="20" x14ac:dyDescent="0.6">
      <c r="O32" s="32" t="s">
        <v>559</v>
      </c>
    </row>
  </sheetData>
  <dataConsolidate/>
  <mergeCells count="17">
    <mergeCell ref="A19:J19"/>
    <mergeCell ref="F5:F6"/>
    <mergeCell ref="G5:G6"/>
    <mergeCell ref="H5:H6"/>
    <mergeCell ref="I5:I6"/>
    <mergeCell ref="J5:J6"/>
    <mergeCell ref="K5:K6"/>
    <mergeCell ref="C2:E2"/>
    <mergeCell ref="F2:K2"/>
    <mergeCell ref="C3:E3"/>
    <mergeCell ref="F3:K3"/>
    <mergeCell ref="A4:K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A7:A18">
      <formula1>$O$7:$O$32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rightToLeft="1" zoomScale="80" zoomScaleNormal="80" workbookViewId="0">
      <pane ySplit="6" topLeftCell="A7" activePane="bottomLeft" state="frozen"/>
      <selection pane="bottomLeft" activeCell="K9" sqref="K9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5" max="15" width="9.09765625" hidden="1" customWidth="1"/>
  </cols>
  <sheetData>
    <row r="1" spans="1:15" ht="32.15" customHeight="1" x14ac:dyDescent="0.6"/>
    <row r="2" spans="1:15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5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5" ht="28.5" customHeight="1" x14ac:dyDescent="0.6">
      <c r="A4" s="79" t="str">
        <f>'خلاصه مالی فصلهای ابنیه'!C13</f>
        <v>بتن درجا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5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2370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5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5" ht="44.25" customHeight="1" x14ac:dyDescent="0.6">
      <c r="A7" s="13" t="s">
        <v>562</v>
      </c>
      <c r="B7" s="20" t="str">
        <f>VLOOKUP($A7,'Fehrest-Abnye'!A3:D1169,2,0)</f>
        <v>تهیه و اجرای بتن با شن و ماسه شسته طبیعی یا شکسته، با ۱۰۰ کیلو گرم سیمان در متر مکعب بتن.</v>
      </c>
      <c r="C7" s="12"/>
      <c r="D7" s="12"/>
      <c r="E7" s="12"/>
      <c r="F7" s="12"/>
      <c r="G7" s="12"/>
      <c r="H7" s="11" t="str">
        <f>VLOOKUP($A7,'Fehrest-Abnye'!A3:D1169,3,0)</f>
        <v>متر مکعب</v>
      </c>
      <c r="I7" s="14">
        <f>VLOOKUP($A7,'Fehrest-Abnye'!A3:D1169,4,0)</f>
        <v>839000</v>
      </c>
      <c r="J7" s="15">
        <f>IF(AND(C7=0,D7=0,E7=0,F7=0,G7=0),0,ROUND(IF(C7=0,1,C7)*IF(D7=0,1,D7)*IF(E7=0,1,E7)*IF(F7=0,1,F7)*IF(G7=0,1,G7),2))</f>
        <v>0</v>
      </c>
      <c r="K7" s="16">
        <f>J7*I7</f>
        <v>0</v>
      </c>
      <c r="O7" s="32" t="s">
        <v>562</v>
      </c>
    </row>
    <row r="8" spans="1:15" ht="30" customHeight="1" x14ac:dyDescent="0.6">
      <c r="A8" s="13" t="s">
        <v>565</v>
      </c>
      <c r="B8" s="20" t="str">
        <f>VLOOKUP($A8,'Fehrest-Abnye'!A4:D1170,2,0)</f>
        <v>تهیه و اجرای بتن با شن و ماسه شسته طبیعی یا شکسته، با ۱۵۰ کیلو گرم سیمان در متر مکعب بتن.</v>
      </c>
      <c r="C8" s="12"/>
      <c r="D8" s="12"/>
      <c r="E8" s="12"/>
      <c r="F8" s="12"/>
      <c r="G8" s="12"/>
      <c r="H8" s="11" t="str">
        <f>VLOOKUP($A8,'Fehrest-Abnye'!A4:D1170,3,0)</f>
        <v>متر مکعب</v>
      </c>
      <c r="I8" s="14">
        <f>VLOOKUP($A8,'Fehrest-Abnye'!A4:D1170,4,0)</f>
        <v>896500</v>
      </c>
      <c r="J8" s="15">
        <f t="shared" ref="J8:J18" si="0">IF(AND(C8=0,D8=0,E8=0,F8=0,G8=0),0,ROUND(IF(C8=0,1,C8)*IF(D8=0,1,D8)*IF(E8=0,1,E8)*IF(F8=0,1,F8)*IF(G8=0,1,G8),2))</f>
        <v>0</v>
      </c>
      <c r="K8" s="16">
        <f t="shared" ref="K8:K18" si="1">J8*I8</f>
        <v>0</v>
      </c>
      <c r="O8" s="32" t="s">
        <v>565</v>
      </c>
    </row>
    <row r="9" spans="1:15" ht="30" customHeight="1" x14ac:dyDescent="0.6">
      <c r="A9" s="13" t="s">
        <v>567</v>
      </c>
      <c r="B9" s="20" t="str">
        <f>VLOOKUP($A9,'Fehrest-Abnye'!A5:D1171,2,0)</f>
        <v>تهیه و اجرای بتن با شن و ماسه شسته طبیعی یا شکسته با مقاومت فشاری مشخصه ۱۲ مگاپاسکال.</v>
      </c>
      <c r="C9" s="12"/>
      <c r="D9" s="12"/>
      <c r="E9" s="12"/>
      <c r="F9" s="12"/>
      <c r="G9" s="12"/>
      <c r="H9" s="11" t="str">
        <f>VLOOKUP($A9,'Fehrest-Abnye'!A5:D1171,3,0)</f>
        <v>متر مکعب</v>
      </c>
      <c r="I9" s="14">
        <f>VLOOKUP($A9,'Fehrest-Abnye'!A5:D1171,4,0)</f>
        <v>987500</v>
      </c>
      <c r="J9" s="15">
        <f t="shared" si="0"/>
        <v>0</v>
      </c>
      <c r="K9" s="16">
        <f t="shared" si="1"/>
        <v>0</v>
      </c>
      <c r="O9" s="32" t="s">
        <v>567</v>
      </c>
    </row>
    <row r="10" spans="1:15" ht="30" customHeight="1" x14ac:dyDescent="0.6">
      <c r="A10" s="13" t="s">
        <v>569</v>
      </c>
      <c r="B10" s="20" t="str">
        <f>VLOOKUP($A10,'Fehrest-Abnye'!A6:D1172,2,0)</f>
        <v>تهیه و اجرای بتن با شن و ماسه شسته طبیعی یا شکسته با مقاومت فشاری مشخصه ۱۶ مگاپاسکال.</v>
      </c>
      <c r="C10" s="12"/>
      <c r="D10" s="12"/>
      <c r="E10" s="12"/>
      <c r="F10" s="12"/>
      <c r="G10" s="12"/>
      <c r="H10" s="11" t="str">
        <f>VLOOKUP($A10,'Fehrest-Abnye'!A6:D1172,3,0)</f>
        <v>متر مکعب</v>
      </c>
      <c r="I10" s="14">
        <f>VLOOKUP($A10,'Fehrest-Abnye'!A6:D1172,4,0)</f>
        <v>1048000</v>
      </c>
      <c r="J10" s="15">
        <f t="shared" si="0"/>
        <v>0</v>
      </c>
      <c r="K10" s="16">
        <f t="shared" si="1"/>
        <v>0</v>
      </c>
      <c r="O10" s="32" t="s">
        <v>569</v>
      </c>
    </row>
    <row r="11" spans="1:15" ht="30" customHeight="1" x14ac:dyDescent="0.6">
      <c r="A11" s="13" t="s">
        <v>571</v>
      </c>
      <c r="B11" s="20" t="str">
        <f>VLOOKUP($A11,'Fehrest-Abnye'!A7:D1173,2,0)</f>
        <v>تهیه و اجرای بتن با شن و ماسه شسته طبیعی یا شکسته با مقاومت فشاری مشخصه ۲۰ مگاپاسکال.</v>
      </c>
      <c r="C11" s="12"/>
      <c r="D11" s="12"/>
      <c r="E11" s="12"/>
      <c r="F11" s="12"/>
      <c r="G11" s="12"/>
      <c r="H11" s="11" t="str">
        <f>VLOOKUP($A11,'Fehrest-Abnye'!A7:D1173,3,0)</f>
        <v>متر مکعب</v>
      </c>
      <c r="I11" s="14">
        <f>VLOOKUP($A11,'Fehrest-Abnye'!A7:D1173,4,0)</f>
        <v>1094000</v>
      </c>
      <c r="J11" s="15">
        <f t="shared" si="0"/>
        <v>0</v>
      </c>
      <c r="K11" s="16">
        <f t="shared" si="1"/>
        <v>0</v>
      </c>
      <c r="O11" s="32" t="s">
        <v>571</v>
      </c>
    </row>
    <row r="12" spans="1:15" ht="30" customHeight="1" x14ac:dyDescent="0.6">
      <c r="A12" s="13" t="s">
        <v>573</v>
      </c>
      <c r="B12" s="20" t="str">
        <f>VLOOKUP($A12,'Fehrest-Abnye'!A8:D1174,2,0)</f>
        <v>تهیه و اجرای بتن با شن و ماسه شسته طبیعی یا شکسته با مقاومت فشاری مشخصه ۲۵ مگاپاسکال.</v>
      </c>
      <c r="C12" s="12"/>
      <c r="D12" s="12"/>
      <c r="E12" s="12"/>
      <c r="F12" s="12"/>
      <c r="G12" s="12"/>
      <c r="H12" s="11" t="str">
        <f>VLOOKUP($A12,'Fehrest-Abnye'!A8:D1174,3,0)</f>
        <v>متر مکعب</v>
      </c>
      <c r="I12" s="14">
        <f>VLOOKUP($A12,'Fehrest-Abnye'!A8:D1174,4,0)</f>
        <v>1155000</v>
      </c>
      <c r="J12" s="15">
        <f t="shared" si="0"/>
        <v>0</v>
      </c>
      <c r="K12" s="16">
        <f t="shared" si="1"/>
        <v>0</v>
      </c>
      <c r="O12" s="32" t="s">
        <v>573</v>
      </c>
    </row>
    <row r="13" spans="1:15" ht="30" customHeight="1" x14ac:dyDescent="0.6">
      <c r="A13" s="13" t="s">
        <v>575</v>
      </c>
      <c r="B13" s="20" t="str">
        <f>VLOOKUP($A13,'Fehrest-Abnye'!A9:D1175,2,0)</f>
        <v>تهیه و اجرای بتن با شن و ماسه شسته طبیعی یا شکسته با مقاومت فشاری مشخصه ۳۰ مگاپاسکال.</v>
      </c>
      <c r="C13" s="12"/>
      <c r="D13" s="12"/>
      <c r="E13" s="12"/>
      <c r="F13" s="12"/>
      <c r="G13" s="12"/>
      <c r="H13" s="11" t="str">
        <f>VLOOKUP($A13,'Fehrest-Abnye'!A9:D1175,3,0)</f>
        <v>متر مکعب</v>
      </c>
      <c r="I13" s="14">
        <f>VLOOKUP($A13,'Fehrest-Abnye'!A9:D1175,4,0)</f>
        <v>1230000</v>
      </c>
      <c r="J13" s="15">
        <f t="shared" si="0"/>
        <v>0</v>
      </c>
      <c r="K13" s="16">
        <f t="shared" si="1"/>
        <v>0</v>
      </c>
      <c r="O13" s="32" t="s">
        <v>575</v>
      </c>
    </row>
    <row r="14" spans="1:15" ht="30" customHeight="1" x14ac:dyDescent="0.6">
      <c r="A14" s="13" t="s">
        <v>577</v>
      </c>
      <c r="B14" s="20" t="str">
        <f>VLOOKUP($A14,'Fehrest-Abnye'!A10:D1176,2,0)</f>
        <v>تهیه و اجرای بتن با شن و ماسه شسته طبیعی یا شکسته با مقاومت فشاری مشخصه ۳۵ مگاپاسکال.</v>
      </c>
      <c r="C14" s="12"/>
      <c r="D14" s="12"/>
      <c r="E14" s="12"/>
      <c r="F14" s="12"/>
      <c r="G14" s="12"/>
      <c r="H14" s="11" t="str">
        <f>VLOOKUP($A14,'Fehrest-Abnye'!A10:D1176,3,0)</f>
        <v>متر مکعب</v>
      </c>
      <c r="I14" s="14">
        <f>VLOOKUP($A14,'Fehrest-Abnye'!A10:D1176,4,0)</f>
        <v>1313000</v>
      </c>
      <c r="J14" s="15">
        <f t="shared" si="0"/>
        <v>0</v>
      </c>
      <c r="K14" s="16">
        <f t="shared" si="1"/>
        <v>0</v>
      </c>
      <c r="O14" s="32" t="s">
        <v>577</v>
      </c>
    </row>
    <row r="15" spans="1:15" ht="30" customHeight="1" x14ac:dyDescent="0.6">
      <c r="A15" s="13" t="s">
        <v>579</v>
      </c>
      <c r="B15" s="20" t="str">
        <f>VLOOKUP($A15,'Fehrest-Abnye'!A11:D1177,2,0)</f>
        <v>تهیه و اجرای بتن با شن و ماسه شسته طبیعی یا شکسته با مقاومت فشاری مشخصه ۴۰ مگاپاسکال.</v>
      </c>
      <c r="C15" s="12"/>
      <c r="D15" s="12"/>
      <c r="E15" s="12"/>
      <c r="F15" s="12"/>
      <c r="G15" s="12"/>
      <c r="H15" s="11" t="str">
        <f>VLOOKUP($A15,'Fehrest-Abnye'!A11:D1177,3,0)</f>
        <v>متر مکعب</v>
      </c>
      <c r="I15" s="14">
        <f>VLOOKUP($A15,'Fehrest-Abnye'!A11:D1177,4,0)</f>
        <v>1375000</v>
      </c>
      <c r="J15" s="15">
        <f t="shared" si="0"/>
        <v>0</v>
      </c>
      <c r="K15" s="16">
        <f t="shared" si="1"/>
        <v>0</v>
      </c>
      <c r="O15" s="32" t="s">
        <v>579</v>
      </c>
    </row>
    <row r="16" spans="1:15" ht="30" customHeight="1" x14ac:dyDescent="0.6">
      <c r="A16" s="13" t="s">
        <v>581</v>
      </c>
      <c r="B16" s="20" t="str">
        <f>VLOOKUP($A16,'Fehrest-Abnye'!A12:D1178,2,0)</f>
        <v>تهیه و اجرای بتن با شن و ماسه شسته طبیعی یا شکسته با مقاومت فشاری مشخصه بیش از ۴۰ مگاپاسکال.</v>
      </c>
      <c r="C16" s="12"/>
      <c r="D16" s="12"/>
      <c r="E16" s="12"/>
      <c r="F16" s="12"/>
      <c r="G16" s="12"/>
      <c r="H16" s="11" t="str">
        <f>VLOOKUP($A16,'Fehrest-Abnye'!A12:D1178,3,0)</f>
        <v>متر مکعب</v>
      </c>
      <c r="I16" s="14">
        <f>VLOOKUP($A16,'Fehrest-Abnye'!A12:D1178,4,0)</f>
        <v>0</v>
      </c>
      <c r="J16" s="15">
        <f t="shared" si="0"/>
        <v>0</v>
      </c>
      <c r="K16" s="16">
        <f t="shared" si="1"/>
        <v>0</v>
      </c>
      <c r="O16" s="32" t="s">
        <v>581</v>
      </c>
    </row>
    <row r="17" spans="1:15" ht="30" customHeight="1" x14ac:dyDescent="0.6">
      <c r="A17" s="13" t="s">
        <v>583</v>
      </c>
      <c r="B17" s="20" t="str">
        <f>VLOOKUP($A17,'Fehrest-Abnye'!A13:D1179,2,0)</f>
        <v>اضافه‌بها به ردیف‌های ۰۸۰۱۰۱تا ۰۸۰۱۱۰، در صورتی که از سنگ شکسته کوهی استفاده شده باشد.</v>
      </c>
      <c r="C17" s="12"/>
      <c r="D17" s="12"/>
      <c r="E17" s="12"/>
      <c r="F17" s="12"/>
      <c r="G17" s="12"/>
      <c r="H17" s="11" t="str">
        <f>VLOOKUP($A17,'Fehrest-Abnye'!A13:D1179,3,0)</f>
        <v>متر مکعب</v>
      </c>
      <c r="I17" s="14">
        <f>VLOOKUP($A17,'Fehrest-Abnye'!A13:D1179,4,0)</f>
        <v>0</v>
      </c>
      <c r="J17" s="15">
        <f t="shared" si="0"/>
        <v>0</v>
      </c>
      <c r="K17" s="16">
        <f t="shared" si="1"/>
        <v>0</v>
      </c>
      <c r="O17" s="32" t="s">
        <v>583</v>
      </c>
    </row>
    <row r="18" spans="1:15" ht="30" customHeight="1" x14ac:dyDescent="0.6">
      <c r="A18" s="13" t="s">
        <v>603</v>
      </c>
      <c r="B18" s="20" t="str">
        <f>VLOOKUP($A18,'Fehrest-Abnye'!A14:D1180,2,0)</f>
        <v>اضافه بها براي كرم‌بندي به منظور هدايت آب (حجم ‏كل بتن كه براي آن كرم‌بندي انجام شده ملاك ‏محاسبه است).‏</v>
      </c>
      <c r="C18" s="12"/>
      <c r="D18" s="12"/>
      <c r="E18" s="12"/>
      <c r="F18" s="12"/>
      <c r="G18" s="12"/>
      <c r="H18" s="11" t="str">
        <f>VLOOKUP($A18,'Fehrest-Abnye'!A14:D1180,3,0)</f>
        <v>مترمكعب</v>
      </c>
      <c r="I18" s="14">
        <f>VLOOKUP($A18,'Fehrest-Abnye'!A14:D1180,4,0)</f>
        <v>26800</v>
      </c>
      <c r="J18" s="15">
        <f t="shared" si="0"/>
        <v>0</v>
      </c>
      <c r="K18" s="16">
        <f t="shared" si="1"/>
        <v>0</v>
      </c>
      <c r="O18" s="32" t="s">
        <v>585</v>
      </c>
    </row>
    <row r="19" spans="1:15" ht="30.75" customHeight="1" x14ac:dyDescent="0.6">
      <c r="A19" s="78" t="s">
        <v>2373</v>
      </c>
      <c r="B19" s="78"/>
      <c r="C19" s="78"/>
      <c r="D19" s="78"/>
      <c r="E19" s="78"/>
      <c r="F19" s="78"/>
      <c r="G19" s="78"/>
      <c r="H19" s="78"/>
      <c r="I19" s="78"/>
      <c r="J19" s="78"/>
      <c r="K19" s="16">
        <f>SUM(K7:K18)</f>
        <v>0</v>
      </c>
      <c r="O19" s="32" t="s">
        <v>587</v>
      </c>
    </row>
    <row r="20" spans="1:15" ht="20" x14ac:dyDescent="0.6">
      <c r="O20" s="32" t="s">
        <v>589</v>
      </c>
    </row>
    <row r="21" spans="1:15" ht="20" x14ac:dyDescent="0.6">
      <c r="O21" s="32" t="s">
        <v>591</v>
      </c>
    </row>
    <row r="22" spans="1:15" ht="20" x14ac:dyDescent="0.6">
      <c r="O22" s="32" t="s">
        <v>593</v>
      </c>
    </row>
    <row r="23" spans="1:15" ht="20" x14ac:dyDescent="0.6">
      <c r="O23" s="32" t="s">
        <v>595</v>
      </c>
    </row>
    <row r="24" spans="1:15" ht="20" x14ac:dyDescent="0.6">
      <c r="O24" s="32" t="s">
        <v>597</v>
      </c>
    </row>
    <row r="25" spans="1:15" ht="20" x14ac:dyDescent="0.6">
      <c r="O25" s="32" t="s">
        <v>599</v>
      </c>
    </row>
    <row r="26" spans="1:15" ht="20" x14ac:dyDescent="0.6">
      <c r="O26" s="32" t="s">
        <v>601</v>
      </c>
    </row>
    <row r="27" spans="1:15" ht="20" x14ac:dyDescent="0.6">
      <c r="O27" s="32" t="s">
        <v>603</v>
      </c>
    </row>
    <row r="28" spans="1:15" ht="20" x14ac:dyDescent="0.6">
      <c r="O28" s="32" t="s">
        <v>605</v>
      </c>
    </row>
    <row r="29" spans="1:15" ht="20" x14ac:dyDescent="0.6">
      <c r="O29" s="32" t="s">
        <v>607</v>
      </c>
    </row>
    <row r="30" spans="1:15" ht="20" x14ac:dyDescent="0.6">
      <c r="O30" s="32" t="s">
        <v>609</v>
      </c>
    </row>
    <row r="31" spans="1:15" ht="20" x14ac:dyDescent="0.6">
      <c r="O31" s="32" t="s">
        <v>611</v>
      </c>
    </row>
    <row r="32" spans="1:15" ht="20" x14ac:dyDescent="0.6">
      <c r="O32" s="32" t="s">
        <v>613</v>
      </c>
    </row>
    <row r="33" spans="15:15" ht="20" x14ac:dyDescent="0.6">
      <c r="O33" s="32" t="s">
        <v>615</v>
      </c>
    </row>
    <row r="34" spans="15:15" ht="20" x14ac:dyDescent="0.6">
      <c r="O34" s="32" t="s">
        <v>617</v>
      </c>
    </row>
    <row r="35" spans="15:15" ht="20" x14ac:dyDescent="0.6">
      <c r="O35" s="32" t="s">
        <v>619</v>
      </c>
    </row>
    <row r="36" spans="15:15" ht="20" x14ac:dyDescent="0.6">
      <c r="O36" s="32" t="s">
        <v>621</v>
      </c>
    </row>
    <row r="37" spans="15:15" ht="20" x14ac:dyDescent="0.6">
      <c r="O37" s="32" t="s">
        <v>623</v>
      </c>
    </row>
    <row r="38" spans="15:15" ht="20" x14ac:dyDescent="0.6">
      <c r="O38" s="32" t="s">
        <v>625</v>
      </c>
    </row>
    <row r="39" spans="15:15" ht="20" x14ac:dyDescent="0.6">
      <c r="O39" s="32" t="s">
        <v>627</v>
      </c>
    </row>
    <row r="40" spans="15:15" ht="20" x14ac:dyDescent="0.6">
      <c r="O40" s="32" t="s">
        <v>629</v>
      </c>
    </row>
    <row r="41" spans="15:15" ht="20" x14ac:dyDescent="0.6">
      <c r="O41" s="32" t="s">
        <v>632</v>
      </c>
    </row>
    <row r="42" spans="15:15" ht="20" x14ac:dyDescent="0.6">
      <c r="O42" s="32" t="s">
        <v>634</v>
      </c>
    </row>
    <row r="43" spans="15:15" ht="20" x14ac:dyDescent="0.6">
      <c r="O43" s="32" t="s">
        <v>636</v>
      </c>
    </row>
    <row r="44" spans="15:15" ht="20" x14ac:dyDescent="0.6">
      <c r="O44" s="32" t="s">
        <v>638</v>
      </c>
    </row>
  </sheetData>
  <dataConsolidate/>
  <mergeCells count="17">
    <mergeCell ref="A19:J19"/>
    <mergeCell ref="F5:F6"/>
    <mergeCell ref="G5:G6"/>
    <mergeCell ref="H5:H6"/>
    <mergeCell ref="I5:I6"/>
    <mergeCell ref="J5:J6"/>
    <mergeCell ref="K5:K6"/>
    <mergeCell ref="C2:E2"/>
    <mergeCell ref="F2:K2"/>
    <mergeCell ref="C3:E3"/>
    <mergeCell ref="F3:K3"/>
    <mergeCell ref="A4:K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A7:A18">
      <formula1>$O$7:$O$44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rightToLeft="1" zoomScale="80" zoomScaleNormal="80" workbookViewId="0">
      <pane ySplit="6" topLeftCell="A7" activePane="bottomLeft" state="frozen"/>
      <selection pane="bottomLeft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5" max="15" width="9.09765625" hidden="1" customWidth="1"/>
  </cols>
  <sheetData>
    <row r="1" spans="1:15" ht="32.15" customHeight="1" x14ac:dyDescent="0.6"/>
    <row r="2" spans="1:15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5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5" ht="28.5" customHeight="1" x14ac:dyDescent="0.6">
      <c r="A4" s="79" t="str">
        <f>'خلاصه مالی فصلهای ابنیه'!C14</f>
        <v>کارهای فولادی سنگین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5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2370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5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5" ht="44.25" customHeight="1" x14ac:dyDescent="0.6">
      <c r="A7" s="13" t="s">
        <v>640</v>
      </c>
      <c r="B7" s="20" t="str">
        <f>VLOOKUP($A7,'Fehrest-Abnye'!A3:D1169,2,0)</f>
        <v>تهيه، ساخت و نصب ستون از يك تيرآهن‎.‎</v>
      </c>
      <c r="C7" s="12"/>
      <c r="D7" s="12"/>
      <c r="E7" s="12"/>
      <c r="F7" s="12"/>
      <c r="G7" s="12"/>
      <c r="H7" s="11" t="str">
        <f>VLOOKUP($A7,'Fehrest-Abnye'!A3:D1169,3,0)</f>
        <v>كيلوگرم</v>
      </c>
      <c r="I7" s="14">
        <f>VLOOKUP($A7,'Fehrest-Abnye'!A3:D1169,4,0)</f>
        <v>28400</v>
      </c>
      <c r="J7" s="15">
        <f>IF(AND(C7=0,D7=0,E7=0,F7=0,G7=0),0,ROUND(IF(C7=0,1,C7)*IF(D7=0,1,D7)*IF(E7=0,1,E7)*IF(F7=0,1,F7)*IF(G7=0,1,G7),2))</f>
        <v>0</v>
      </c>
      <c r="K7" s="16">
        <f>J7*I7</f>
        <v>0</v>
      </c>
      <c r="O7" s="32" t="s">
        <v>640</v>
      </c>
    </row>
    <row r="8" spans="1:15" ht="30" customHeight="1" x14ac:dyDescent="0.6">
      <c r="A8" s="13" t="s">
        <v>642</v>
      </c>
      <c r="B8" s="20" t="str">
        <f>VLOOKUP($A8,'Fehrest-Abnye'!A4:D1170,2,0)</f>
        <v>تهيه، ساخت و نصب ستون از يك قوطي و يا لوله.‏</v>
      </c>
      <c r="C8" s="12"/>
      <c r="D8" s="12"/>
      <c r="E8" s="12"/>
      <c r="F8" s="12"/>
      <c r="G8" s="12"/>
      <c r="H8" s="11" t="str">
        <f>VLOOKUP($A8,'Fehrest-Abnye'!A4:D1170,3,0)</f>
        <v>كيلوگرم</v>
      </c>
      <c r="I8" s="14">
        <f>VLOOKUP($A8,'Fehrest-Abnye'!A4:D1170,4,0)</f>
        <v>30200</v>
      </c>
      <c r="J8" s="15">
        <f t="shared" ref="J8:J18" si="0">IF(AND(C8=0,D8=0,E8=0,F8=0,G8=0),0,ROUND(IF(C8=0,1,C8)*IF(D8=0,1,D8)*IF(E8=0,1,E8)*IF(F8=0,1,F8)*IF(G8=0,1,G8),2))</f>
        <v>0</v>
      </c>
      <c r="K8" s="16">
        <f t="shared" ref="K8:K18" si="1">J8*I8</f>
        <v>0</v>
      </c>
      <c r="O8" s="32" t="s">
        <v>642</v>
      </c>
    </row>
    <row r="9" spans="1:15" ht="30" customHeight="1" x14ac:dyDescent="0.6">
      <c r="A9" s="13" t="s">
        <v>644</v>
      </c>
      <c r="B9" s="20" t="str">
        <f>VLOOKUP($A9,'Fehrest-Abnye'!A5:D1171,2,0)</f>
        <v>تهيه و نصب ستون متشكل از دو يا چند تيرآهن يا ‏ناوداني، در صورتي كه تسمه و ورقهاي تقويتي و ‏وصله به كار نرفته باشد و به وسيله جوش مستقيما به ‏يكديگر متصل شوند.‏</v>
      </c>
      <c r="C9" s="12"/>
      <c r="D9" s="12"/>
      <c r="E9" s="12"/>
      <c r="F9" s="12"/>
      <c r="G9" s="12"/>
      <c r="H9" s="11" t="str">
        <f>VLOOKUP($A9,'Fehrest-Abnye'!A5:D1171,3,0)</f>
        <v>كيلوگرم</v>
      </c>
      <c r="I9" s="14">
        <f>VLOOKUP($A9,'Fehrest-Abnye'!A5:D1171,4,0)</f>
        <v>37500</v>
      </c>
      <c r="J9" s="15">
        <f t="shared" si="0"/>
        <v>0</v>
      </c>
      <c r="K9" s="16">
        <f t="shared" si="1"/>
        <v>0</v>
      </c>
      <c r="O9" s="32" t="s">
        <v>644</v>
      </c>
    </row>
    <row r="10" spans="1:15" ht="30" customHeight="1" x14ac:dyDescent="0.6">
      <c r="A10" s="13" t="s">
        <v>646</v>
      </c>
      <c r="B10" s="20" t="str">
        <f>VLOOKUP($A10,'Fehrest-Abnye'!A6:D1172,2,0)</f>
        <v>تهيه و نصب ستون متشكل از يك يا چند تيرآهن يا ‏ناوداني يا نبشي، كه وصله هاي اتصال و يا ورقهاي ‏تقويتي در آن به كار رفته باشد، به‌طور كامل.‏</v>
      </c>
      <c r="C10" s="12"/>
      <c r="D10" s="12"/>
      <c r="E10" s="12"/>
      <c r="F10" s="12"/>
      <c r="G10" s="12"/>
      <c r="H10" s="11" t="str">
        <f>VLOOKUP($A10,'Fehrest-Abnye'!A6:D1172,3,0)</f>
        <v>كيلوگرم</v>
      </c>
      <c r="I10" s="14">
        <f>VLOOKUP($A10,'Fehrest-Abnye'!A6:D1172,4,0)</f>
        <v>30700</v>
      </c>
      <c r="J10" s="15">
        <f t="shared" si="0"/>
        <v>0</v>
      </c>
      <c r="K10" s="16">
        <f t="shared" si="1"/>
        <v>0</v>
      </c>
      <c r="O10" s="32" t="s">
        <v>646</v>
      </c>
    </row>
    <row r="11" spans="1:15" ht="30" customHeight="1" x14ac:dyDescent="0.6">
      <c r="A11" s="13" t="s">
        <v>648</v>
      </c>
      <c r="B11" s="20" t="str">
        <f>VLOOKUP($A11,'Fehrest-Abnye'!A7:D1173,2,0)</f>
        <v>تهيه، ساخت و نصب ستونهاي مشبك از انواع ‏تيرآهن، ناوداني، نبشي و مانند آن، با جوشكاري، ‏ساييدن، وصله و اتصالهاي مربوط به‌ساخت آنها.‏</v>
      </c>
      <c r="C11" s="12"/>
      <c r="D11" s="12"/>
      <c r="E11" s="12"/>
      <c r="F11" s="12"/>
      <c r="G11" s="12"/>
      <c r="H11" s="11" t="str">
        <f>VLOOKUP($A11,'Fehrest-Abnye'!A7:D1173,3,0)</f>
        <v>كيلوگرم</v>
      </c>
      <c r="I11" s="14">
        <f>VLOOKUP($A11,'Fehrest-Abnye'!A7:D1173,4,0)</f>
        <v>30500</v>
      </c>
      <c r="J11" s="15">
        <f t="shared" si="0"/>
        <v>0</v>
      </c>
      <c r="K11" s="16">
        <f t="shared" si="1"/>
        <v>0</v>
      </c>
      <c r="O11" s="32" t="s">
        <v>648</v>
      </c>
    </row>
    <row r="12" spans="1:15" ht="30" customHeight="1" x14ac:dyDescent="0.6">
      <c r="A12" s="13" t="s">
        <v>650</v>
      </c>
      <c r="B12" s="20" t="str">
        <f>VLOOKUP($A12,'Fehrest-Abnye'!A8:D1174,2,0)</f>
        <v>تهيه و نصب ستون از ورق با مقطع چهارگوش، ‏H‏ و ‏شکل‌هاي ديگر.‏</v>
      </c>
      <c r="C12" s="12"/>
      <c r="D12" s="12"/>
      <c r="E12" s="12"/>
      <c r="F12" s="12"/>
      <c r="G12" s="12"/>
      <c r="H12" s="11" t="str">
        <f>VLOOKUP($A12,'Fehrest-Abnye'!A8:D1174,3,0)</f>
        <v>كيلوگرم</v>
      </c>
      <c r="I12" s="14">
        <f>VLOOKUP($A12,'Fehrest-Abnye'!A8:D1174,4,0)</f>
        <v>39600</v>
      </c>
      <c r="J12" s="15">
        <f t="shared" si="0"/>
        <v>0</v>
      </c>
      <c r="K12" s="16">
        <f t="shared" si="1"/>
        <v>0</v>
      </c>
      <c r="O12" s="32" t="s">
        <v>650</v>
      </c>
    </row>
    <row r="13" spans="1:15" ht="30" customHeight="1" x14ac:dyDescent="0.6">
      <c r="A13" s="13" t="s">
        <v>658</v>
      </c>
      <c r="B13" s="20" t="str">
        <f>VLOOKUP($A13,'Fehrest-Abnye'!A9:D1175,2,0)</f>
        <v>تهيه و نصب پرلين روي سطوح شيبدار اسكلت فلزي ‏يا خرپا از ناوداني با وصله هاي طولي پرلين‌ها به ‏يكديگر و قطعات اتصالي به اسكلت فلزي يا خرپا.‏</v>
      </c>
      <c r="C13" s="12"/>
      <c r="D13" s="12"/>
      <c r="E13" s="12"/>
      <c r="F13" s="12"/>
      <c r="G13" s="12"/>
      <c r="H13" s="11" t="str">
        <f>VLOOKUP($A13,'Fehrest-Abnye'!A9:D1175,3,0)</f>
        <v>كيلوگرم</v>
      </c>
      <c r="I13" s="14">
        <f>VLOOKUP($A13,'Fehrest-Abnye'!A9:D1175,4,0)</f>
        <v>26900</v>
      </c>
      <c r="J13" s="15">
        <f t="shared" si="0"/>
        <v>0</v>
      </c>
      <c r="K13" s="16">
        <f t="shared" si="1"/>
        <v>0</v>
      </c>
      <c r="O13" s="32" t="s">
        <v>652</v>
      </c>
    </row>
    <row r="14" spans="1:15" ht="30" customHeight="1" x14ac:dyDescent="0.6">
      <c r="A14" s="13" t="s">
        <v>660</v>
      </c>
      <c r="B14" s="20" t="str">
        <f>VLOOKUP($A14,'Fehrest-Abnye'!A10:D1176,2,0)</f>
        <v>تهيه و نصب پرلين روي سطوح شيبدار اسكلت فلزي ‏يا خرپا با تيرآهن، با وصله هاي طولي پرلين‌ها به ‏يكديگر و قطعات اتصالي به اسكلت فلزي يا خرپا.‏</v>
      </c>
      <c r="C14" s="12"/>
      <c r="D14" s="12"/>
      <c r="E14" s="12"/>
      <c r="F14" s="12"/>
      <c r="G14" s="12"/>
      <c r="H14" s="11" t="str">
        <f>VLOOKUP($A14,'Fehrest-Abnye'!A10:D1176,3,0)</f>
        <v>كيلوگرم</v>
      </c>
      <c r="I14" s="14">
        <f>VLOOKUP($A14,'Fehrest-Abnye'!A10:D1176,4,0)</f>
        <v>28000</v>
      </c>
      <c r="J14" s="15">
        <f t="shared" si="0"/>
        <v>0</v>
      </c>
      <c r="K14" s="16">
        <f t="shared" si="1"/>
        <v>0</v>
      </c>
      <c r="O14" s="32" t="s">
        <v>654</v>
      </c>
    </row>
    <row r="15" spans="1:15" ht="30" customHeight="1" x14ac:dyDescent="0.6">
      <c r="A15" s="13" t="s">
        <v>662</v>
      </c>
      <c r="B15" s="20" t="str">
        <f>VLOOKUP($A15,'Fehrest-Abnye'!A11:D1177,2,0)</f>
        <v>تهيه، ساخت و نصب تير پله از تيرآهن يا ناوداني، با ‏تمام عمليات برشكاري، جوشكاري و اتصالهاي ‏مربوط همراه با وصله هاي لازم براي اتصال به عضو ‏ديگر.‏</v>
      </c>
      <c r="C15" s="12"/>
      <c r="D15" s="12"/>
      <c r="E15" s="12"/>
      <c r="F15" s="12"/>
      <c r="G15" s="12"/>
      <c r="H15" s="11" t="str">
        <f>VLOOKUP($A15,'Fehrest-Abnye'!A11:D1177,3,0)</f>
        <v>كيلوگرم</v>
      </c>
      <c r="I15" s="14">
        <f>VLOOKUP($A15,'Fehrest-Abnye'!A11:D1177,4,0)</f>
        <v>33800</v>
      </c>
      <c r="J15" s="15">
        <f t="shared" si="0"/>
        <v>0</v>
      </c>
      <c r="K15" s="16">
        <f t="shared" si="1"/>
        <v>0</v>
      </c>
      <c r="O15" s="32" t="s">
        <v>656</v>
      </c>
    </row>
    <row r="16" spans="1:15" ht="30" customHeight="1" x14ac:dyDescent="0.6">
      <c r="A16" s="13" t="s">
        <v>664</v>
      </c>
      <c r="B16" s="20" t="str">
        <f>VLOOKUP($A16,'Fehrest-Abnye'!A12:D1178,2,0)</f>
        <v>تهيه، ساخت و نصب جويست (تير مشبك سبك)، ‏متشكل از نبشي، سپري، تسمه و ميل گرد، با ‏جوشكاري و ساييدن.‏</v>
      </c>
      <c r="C16" s="12"/>
      <c r="D16" s="12"/>
      <c r="E16" s="12"/>
      <c r="F16" s="12"/>
      <c r="G16" s="12"/>
      <c r="H16" s="11" t="str">
        <f>VLOOKUP($A16,'Fehrest-Abnye'!A12:D1178,3,0)</f>
        <v>كيلوگرم</v>
      </c>
      <c r="I16" s="14">
        <f>VLOOKUP($A16,'Fehrest-Abnye'!A12:D1178,4,0)</f>
        <v>28700</v>
      </c>
      <c r="J16" s="15">
        <f t="shared" si="0"/>
        <v>0</v>
      </c>
      <c r="K16" s="16">
        <f t="shared" si="1"/>
        <v>0</v>
      </c>
      <c r="O16" s="32" t="s">
        <v>658</v>
      </c>
    </row>
    <row r="17" spans="1:15" ht="30" customHeight="1" x14ac:dyDescent="0.6">
      <c r="A17" s="13" t="s">
        <v>666</v>
      </c>
      <c r="B17" s="20" t="str">
        <f>VLOOKUP($A17,'Fehrest-Abnye'!A13:D1179,2,0)</f>
        <v>تهيه، ساخت و نصب انواع پلهاي فلزي روي آبروها و ‏كانالها از ناوداني، تيرآهن، ورق و ساير پروفيلهاي ‏لازم با جوشكاري و ساييدن.‏</v>
      </c>
      <c r="C17" s="12"/>
      <c r="D17" s="12"/>
      <c r="E17" s="12"/>
      <c r="F17" s="12"/>
      <c r="G17" s="12"/>
      <c r="H17" s="11" t="str">
        <f>VLOOKUP($A17,'Fehrest-Abnye'!A13:D1179,3,0)</f>
        <v>كيلوگرم</v>
      </c>
      <c r="I17" s="14">
        <f>VLOOKUP($A17,'Fehrest-Abnye'!A13:D1179,4,0)</f>
        <v>24000</v>
      </c>
      <c r="J17" s="15">
        <f t="shared" si="0"/>
        <v>0</v>
      </c>
      <c r="K17" s="16">
        <f t="shared" si="1"/>
        <v>0</v>
      </c>
      <c r="O17" s="32" t="s">
        <v>660</v>
      </c>
    </row>
    <row r="18" spans="1:15" ht="30" customHeight="1" x14ac:dyDescent="0.6">
      <c r="A18" s="13" t="s">
        <v>668</v>
      </c>
      <c r="B18" s="20" t="str">
        <f>VLOOKUP($A18,'Fehrest-Abnye'!A14:D1180,2,0)</f>
        <v>تيرريزي داخل تيرهاي حمال با تيرآهن به صورت ‏تودلي، به منظور پوشش، با برش و جوشكاري لازم. ‏بهاي نبشي و قطعات اتصالي نيز از همين رديف ‏پرداخت مي شود.‏</v>
      </c>
      <c r="C18" s="12"/>
      <c r="D18" s="12"/>
      <c r="E18" s="12"/>
      <c r="F18" s="12"/>
      <c r="G18" s="12"/>
      <c r="H18" s="11" t="str">
        <f>VLOOKUP($A18,'Fehrest-Abnye'!A14:D1180,3,0)</f>
        <v>كيلوگرم</v>
      </c>
      <c r="I18" s="14">
        <f>VLOOKUP($A18,'Fehrest-Abnye'!A14:D1180,4,0)</f>
        <v>26600</v>
      </c>
      <c r="J18" s="15">
        <f t="shared" si="0"/>
        <v>0</v>
      </c>
      <c r="K18" s="16">
        <f t="shared" si="1"/>
        <v>0</v>
      </c>
      <c r="O18" s="32" t="s">
        <v>662</v>
      </c>
    </row>
    <row r="19" spans="1:15" ht="30.75" customHeight="1" x14ac:dyDescent="0.6">
      <c r="A19" s="78" t="s">
        <v>2373</v>
      </c>
      <c r="B19" s="78"/>
      <c r="C19" s="78"/>
      <c r="D19" s="78"/>
      <c r="E19" s="78"/>
      <c r="F19" s="78"/>
      <c r="G19" s="78"/>
      <c r="H19" s="78"/>
      <c r="I19" s="78"/>
      <c r="J19" s="78"/>
      <c r="K19" s="16">
        <f>SUM(K7:K18)</f>
        <v>0</v>
      </c>
      <c r="O19" s="32" t="s">
        <v>664</v>
      </c>
    </row>
    <row r="20" spans="1:15" ht="20" x14ac:dyDescent="0.6">
      <c r="O20" s="32" t="s">
        <v>666</v>
      </c>
    </row>
    <row r="21" spans="1:15" ht="20" x14ac:dyDescent="0.6">
      <c r="O21" s="32" t="s">
        <v>668</v>
      </c>
    </row>
    <row r="22" spans="1:15" ht="20" x14ac:dyDescent="0.6">
      <c r="O22" s="32" t="s">
        <v>670</v>
      </c>
    </row>
    <row r="23" spans="1:15" ht="20" x14ac:dyDescent="0.6">
      <c r="O23" s="32" t="s">
        <v>672</v>
      </c>
    </row>
    <row r="24" spans="1:15" ht="20" x14ac:dyDescent="0.6">
      <c r="O24" s="32" t="s">
        <v>674</v>
      </c>
    </row>
    <row r="25" spans="1:15" ht="20" x14ac:dyDescent="0.6">
      <c r="O25" s="32" t="s">
        <v>676</v>
      </c>
    </row>
    <row r="26" spans="1:15" ht="20" x14ac:dyDescent="0.6">
      <c r="O26" s="32" t="s">
        <v>678</v>
      </c>
    </row>
    <row r="27" spans="1:15" ht="20" x14ac:dyDescent="0.6">
      <c r="O27" s="32" t="s">
        <v>680</v>
      </c>
    </row>
    <row r="28" spans="1:15" ht="20" x14ac:dyDescent="0.6">
      <c r="O28" s="32" t="s">
        <v>682</v>
      </c>
    </row>
    <row r="29" spans="1:15" ht="20" x14ac:dyDescent="0.6">
      <c r="O29" s="32" t="s">
        <v>684</v>
      </c>
    </row>
    <row r="30" spans="1:15" ht="20" x14ac:dyDescent="0.6">
      <c r="O30" s="32" t="s">
        <v>686</v>
      </c>
    </row>
    <row r="31" spans="1:15" ht="20" x14ac:dyDescent="0.6">
      <c r="O31" s="32" t="s">
        <v>688</v>
      </c>
    </row>
    <row r="32" spans="1:15" ht="20" x14ac:dyDescent="0.6">
      <c r="O32" s="32" t="s">
        <v>690</v>
      </c>
    </row>
    <row r="33" spans="15:15" ht="20" x14ac:dyDescent="0.6">
      <c r="O33" s="32" t="s">
        <v>692</v>
      </c>
    </row>
    <row r="34" spans="15:15" ht="20" x14ac:dyDescent="0.6">
      <c r="O34" s="32" t="s">
        <v>694</v>
      </c>
    </row>
    <row r="35" spans="15:15" ht="20" x14ac:dyDescent="0.6">
      <c r="O35" s="32" t="s">
        <v>696</v>
      </c>
    </row>
    <row r="36" spans="15:15" ht="20" x14ac:dyDescent="0.6">
      <c r="O36" s="32" t="s">
        <v>698</v>
      </c>
    </row>
    <row r="37" spans="15:15" ht="20" x14ac:dyDescent="0.6">
      <c r="O37" s="32" t="s">
        <v>700</v>
      </c>
    </row>
    <row r="38" spans="15:15" ht="20" x14ac:dyDescent="0.6">
      <c r="O38" s="32" t="s">
        <v>702</v>
      </c>
    </row>
    <row r="39" spans="15:15" ht="20" x14ac:dyDescent="0.6">
      <c r="O39" s="32" t="s">
        <v>704</v>
      </c>
    </row>
    <row r="40" spans="15:15" ht="20" x14ac:dyDescent="0.6">
      <c r="O40" s="32" t="s">
        <v>706</v>
      </c>
    </row>
    <row r="41" spans="15:15" ht="20" x14ac:dyDescent="0.6">
      <c r="O41" s="32" t="s">
        <v>708</v>
      </c>
    </row>
    <row r="42" spans="15:15" ht="20" x14ac:dyDescent="0.6">
      <c r="O42" s="32" t="s">
        <v>710</v>
      </c>
    </row>
    <row r="43" spans="15:15" ht="20" x14ac:dyDescent="0.6">
      <c r="O43" s="32" t="s">
        <v>712</v>
      </c>
    </row>
    <row r="44" spans="15:15" ht="20" x14ac:dyDescent="0.6">
      <c r="O44" s="32" t="s">
        <v>714</v>
      </c>
    </row>
    <row r="45" spans="15:15" ht="20" x14ac:dyDescent="0.6">
      <c r="O45" s="32" t="s">
        <v>716</v>
      </c>
    </row>
    <row r="46" spans="15:15" ht="20" x14ac:dyDescent="0.6">
      <c r="O46" s="32" t="s">
        <v>718</v>
      </c>
    </row>
    <row r="47" spans="15:15" ht="20" x14ac:dyDescent="0.6">
      <c r="O47" s="32" t="s">
        <v>720</v>
      </c>
    </row>
    <row r="48" spans="15:15" ht="20" x14ac:dyDescent="0.6">
      <c r="O48" s="32" t="s">
        <v>722</v>
      </c>
    </row>
    <row r="49" spans="15:15" ht="20" x14ac:dyDescent="0.6">
      <c r="O49" s="32" t="s">
        <v>724</v>
      </c>
    </row>
    <row r="50" spans="15:15" ht="20" x14ac:dyDescent="0.6">
      <c r="O50" s="32" t="s">
        <v>726</v>
      </c>
    </row>
    <row r="51" spans="15:15" ht="20" x14ac:dyDescent="0.6">
      <c r="O51" s="32" t="s">
        <v>728</v>
      </c>
    </row>
    <row r="52" spans="15:15" ht="20" x14ac:dyDescent="0.6">
      <c r="O52" s="32" t="s">
        <v>730</v>
      </c>
    </row>
    <row r="53" spans="15:15" ht="20" x14ac:dyDescent="0.6">
      <c r="O53" s="32" t="s">
        <v>732</v>
      </c>
    </row>
    <row r="54" spans="15:15" ht="20" x14ac:dyDescent="0.6">
      <c r="O54" s="32" t="s">
        <v>734</v>
      </c>
    </row>
    <row r="55" spans="15:15" ht="20" x14ac:dyDescent="0.6">
      <c r="O55" s="32" t="s">
        <v>736</v>
      </c>
    </row>
    <row r="56" spans="15:15" ht="20" x14ac:dyDescent="0.6">
      <c r="O56" s="32" t="s">
        <v>2385</v>
      </c>
    </row>
    <row r="57" spans="15:15" ht="20" x14ac:dyDescent="0.6">
      <c r="O57" s="32" t="s">
        <v>737</v>
      </c>
    </row>
    <row r="58" spans="15:15" ht="20" x14ac:dyDescent="0.6">
      <c r="O58" s="32" t="s">
        <v>739</v>
      </c>
    </row>
    <row r="59" spans="15:15" ht="20" x14ac:dyDescent="0.6">
      <c r="O59" s="32" t="s">
        <v>741</v>
      </c>
    </row>
    <row r="60" spans="15:15" ht="20" x14ac:dyDescent="0.6">
      <c r="O60" s="32" t="s">
        <v>743</v>
      </c>
    </row>
    <row r="61" spans="15:15" ht="20" x14ac:dyDescent="0.6">
      <c r="O61" s="32" t="s">
        <v>745</v>
      </c>
    </row>
    <row r="62" spans="15:15" ht="20" x14ac:dyDescent="0.6">
      <c r="O62" s="32" t="s">
        <v>747</v>
      </c>
    </row>
    <row r="63" spans="15:15" ht="20" x14ac:dyDescent="0.6">
      <c r="O63" s="32" t="s">
        <v>749</v>
      </c>
    </row>
    <row r="64" spans="15:15" ht="20" x14ac:dyDescent="0.6">
      <c r="O64" s="32" t="s">
        <v>751</v>
      </c>
    </row>
    <row r="65" spans="15:15" ht="20" x14ac:dyDescent="0.6">
      <c r="O65" s="32" t="s">
        <v>753</v>
      </c>
    </row>
    <row r="66" spans="15:15" ht="20" x14ac:dyDescent="0.6">
      <c r="O66" s="32" t="s">
        <v>755</v>
      </c>
    </row>
    <row r="67" spans="15:15" ht="20" x14ac:dyDescent="0.6">
      <c r="O67" s="32" t="s">
        <v>757</v>
      </c>
    </row>
    <row r="68" spans="15:15" ht="20" x14ac:dyDescent="0.6">
      <c r="O68" s="32" t="s">
        <v>759</v>
      </c>
    </row>
    <row r="69" spans="15:15" ht="20" x14ac:dyDescent="0.6">
      <c r="O69" s="32" t="s">
        <v>761</v>
      </c>
    </row>
    <row r="70" spans="15:15" ht="20" x14ac:dyDescent="0.6">
      <c r="O70" s="32" t="s">
        <v>763</v>
      </c>
    </row>
    <row r="71" spans="15:15" ht="20" x14ac:dyDescent="0.6">
      <c r="O71" s="32" t="s">
        <v>765</v>
      </c>
    </row>
    <row r="72" spans="15:15" ht="20" x14ac:dyDescent="0.6">
      <c r="O72" s="32" t="s">
        <v>767</v>
      </c>
    </row>
    <row r="73" spans="15:15" ht="20" x14ac:dyDescent="0.6">
      <c r="O73" s="32" t="s">
        <v>769</v>
      </c>
    </row>
    <row r="74" spans="15:15" ht="20" x14ac:dyDescent="0.6">
      <c r="O74" s="32" t="s">
        <v>771</v>
      </c>
    </row>
    <row r="75" spans="15:15" ht="20" x14ac:dyDescent="0.6">
      <c r="O75" s="32" t="s">
        <v>773</v>
      </c>
    </row>
    <row r="76" spans="15:15" ht="20" x14ac:dyDescent="0.6">
      <c r="O76" s="32" t="s">
        <v>775</v>
      </c>
    </row>
    <row r="77" spans="15:15" ht="20" x14ac:dyDescent="0.6">
      <c r="O77" s="32" t="s">
        <v>777</v>
      </c>
    </row>
    <row r="78" spans="15:15" ht="20" x14ac:dyDescent="0.6">
      <c r="O78" s="32" t="s">
        <v>779</v>
      </c>
    </row>
    <row r="79" spans="15:15" ht="20" x14ac:dyDescent="0.6">
      <c r="O79" s="32" t="s">
        <v>781</v>
      </c>
    </row>
    <row r="80" spans="15:15" ht="20" x14ac:dyDescent="0.6">
      <c r="O80" s="32" t="s">
        <v>783</v>
      </c>
    </row>
    <row r="81" spans="15:15" ht="20" x14ac:dyDescent="0.6">
      <c r="O81" s="32" t="s">
        <v>785</v>
      </c>
    </row>
    <row r="82" spans="15:15" ht="20" x14ac:dyDescent="0.6">
      <c r="O82" s="32" t="s">
        <v>787</v>
      </c>
    </row>
    <row r="83" spans="15:15" ht="20" x14ac:dyDescent="0.6">
      <c r="O83" s="32" t="s">
        <v>789</v>
      </c>
    </row>
    <row r="84" spans="15:15" x14ac:dyDescent="0.6">
      <c r="O84" s="17"/>
    </row>
  </sheetData>
  <dataConsolidate/>
  <mergeCells count="17">
    <mergeCell ref="A19:J19"/>
    <mergeCell ref="F5:F6"/>
    <mergeCell ref="G5:G6"/>
    <mergeCell ref="H5:H6"/>
    <mergeCell ref="I5:I6"/>
    <mergeCell ref="J5:J6"/>
    <mergeCell ref="K5:K6"/>
    <mergeCell ref="C2:E2"/>
    <mergeCell ref="F2:K2"/>
    <mergeCell ref="C3:E3"/>
    <mergeCell ref="F3:K3"/>
    <mergeCell ref="A4:K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A7:A18">
      <formula1>$O$7:$O$83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rightToLeft="1" zoomScale="80" zoomScaleNormal="80" workbookViewId="0">
      <pane ySplit="6" topLeftCell="A7" activePane="bottomLeft" state="frozen"/>
      <selection pane="bottomLeft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5" max="15" width="9.09765625" hidden="1" customWidth="1"/>
  </cols>
  <sheetData>
    <row r="1" spans="1:15" ht="32.15" customHeight="1" x14ac:dyDescent="0.6"/>
    <row r="2" spans="1:15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5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5" ht="28.5" customHeight="1" x14ac:dyDescent="0.6">
      <c r="A4" s="79" t="str">
        <f>'خلاصه مالی فصلهای ابنیه'!C15</f>
        <v>سقف سبک بتنی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5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2370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5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5" ht="44.25" customHeight="1" x14ac:dyDescent="0.6">
      <c r="A7" s="13" t="s">
        <v>793</v>
      </c>
      <c r="B7" s="20" t="str">
        <f>VLOOKUP($A7,'Fehrest-Abnye'!A3:D1169,2,0)</f>
        <v>اجراي سقف بتني به ضخامت 25 سانتيمتر با تيرچه و ‏بلوك توخالي بتني، شامل تهيه تمام مصالح به استثناي ‏ميل‌گرد، و همچنين تهيه تجهيزات مورد لزوم به طور ‏كامل.‏</v>
      </c>
      <c r="C7" s="12"/>
      <c r="D7" s="12"/>
      <c r="E7" s="12"/>
      <c r="F7" s="12"/>
      <c r="G7" s="12"/>
      <c r="H7" s="11" t="str">
        <f>VLOOKUP($A7,'Fehrest-Abnye'!A3:D1169,3,0)</f>
        <v>مترمربع</v>
      </c>
      <c r="I7" s="14">
        <f>VLOOKUP($A7,'Fehrest-Abnye'!A3:D1169,4,0)</f>
        <v>470500</v>
      </c>
      <c r="J7" s="15">
        <f>IF(AND(C7=0,D7=0,E7=0,F7=0,G7=0),0,ROUND(IF(C7=0,1,C7)*IF(D7=0,1,D7)*IF(E7=0,1,E7)*IF(F7=0,1,F7)*IF(G7=0,1,G7),2))</f>
        <v>0</v>
      </c>
      <c r="K7" s="16">
        <f>J7*I7</f>
        <v>0</v>
      </c>
      <c r="O7" s="32" t="s">
        <v>791</v>
      </c>
    </row>
    <row r="8" spans="1:15" ht="30" customHeight="1" x14ac:dyDescent="0.6">
      <c r="A8" s="13" t="s">
        <v>793</v>
      </c>
      <c r="B8" s="20" t="str">
        <f>VLOOKUP($A8,'Fehrest-Abnye'!A4:D1170,2,0)</f>
        <v>اجراي سقف بتني به ضخامت 25 سانتيمتر با تيرچه و ‏بلوك توخالي بتني، شامل تهيه تمام مصالح به استثناي ‏ميل‌گرد، و همچنين تهيه تجهيزات مورد لزوم به طور ‏كامل.‏</v>
      </c>
      <c r="C8" s="12"/>
      <c r="D8" s="12"/>
      <c r="E8" s="12"/>
      <c r="F8" s="12"/>
      <c r="G8" s="12"/>
      <c r="H8" s="11" t="str">
        <f>VLOOKUP($A8,'Fehrest-Abnye'!A4:D1170,3,0)</f>
        <v>مترمربع</v>
      </c>
      <c r="I8" s="14">
        <f>VLOOKUP($A8,'Fehrest-Abnye'!A4:D1170,4,0)</f>
        <v>470500</v>
      </c>
      <c r="J8" s="15">
        <f t="shared" ref="J8:J18" si="0">IF(AND(C8=0,D8=0,E8=0,F8=0,G8=0),0,ROUND(IF(C8=0,1,C8)*IF(D8=0,1,D8)*IF(E8=0,1,E8)*IF(F8=0,1,F8)*IF(G8=0,1,G8),2))</f>
        <v>0</v>
      </c>
      <c r="K8" s="16">
        <f t="shared" ref="K8:K18" si="1">J8*I8</f>
        <v>0</v>
      </c>
      <c r="O8" s="32" t="s">
        <v>793</v>
      </c>
    </row>
    <row r="9" spans="1:15" ht="30" customHeight="1" x14ac:dyDescent="0.6">
      <c r="A9" s="13" t="s">
        <v>795</v>
      </c>
      <c r="B9" s="20" t="str">
        <f>VLOOKUP($A9,'Fehrest-Abnye'!A5:D1171,2,0)</f>
        <v>اجراي سقف بتني به ضخامت 30 سانتيمتر با تيرچه و ‏بلوك توخالي بتني، شامل تهيه تمام مصالح به استثناي ‏ميل‌گرد، و همچنين تهيه تجهيزات مورد لزوم به طور ‏كامل.‏</v>
      </c>
      <c r="C9" s="12"/>
      <c r="D9" s="12"/>
      <c r="E9" s="12"/>
      <c r="F9" s="12"/>
      <c r="G9" s="12"/>
      <c r="H9" s="11" t="str">
        <f>VLOOKUP($A9,'Fehrest-Abnye'!A5:D1171,3,0)</f>
        <v>مترمربع</v>
      </c>
      <c r="I9" s="14">
        <f>VLOOKUP($A9,'Fehrest-Abnye'!A5:D1171,4,0)</f>
        <v>504000</v>
      </c>
      <c r="J9" s="15">
        <f t="shared" si="0"/>
        <v>0</v>
      </c>
      <c r="K9" s="16">
        <f t="shared" si="1"/>
        <v>0</v>
      </c>
      <c r="O9" s="32" t="s">
        <v>795</v>
      </c>
    </row>
    <row r="10" spans="1:15" ht="30" customHeight="1" x14ac:dyDescent="0.6">
      <c r="A10" s="13" t="s">
        <v>797</v>
      </c>
      <c r="B10" s="20" t="str">
        <f>VLOOKUP($A10,'Fehrest-Abnye'!A6:D1172,2,0)</f>
        <v>اجراي سقف بتني به ضخامت 35 سانتيمتر با تيرچه و ‏بلوك توخالي بتني، شامل تهيه تمام مصالح به استثناي ‏ميل‌گرد، و همچنين تهيه تجهيزات مورد لزوم به طور ‏كامل.‏</v>
      </c>
      <c r="C10" s="12"/>
      <c r="D10" s="12"/>
      <c r="E10" s="12"/>
      <c r="F10" s="12"/>
      <c r="G10" s="12"/>
      <c r="H10" s="11" t="str">
        <f>VLOOKUP($A10,'Fehrest-Abnye'!A6:D1172,3,0)</f>
        <v>مترمربع</v>
      </c>
      <c r="I10" s="14">
        <f>VLOOKUP($A10,'Fehrest-Abnye'!A6:D1172,4,0)</f>
        <v>630500</v>
      </c>
      <c r="J10" s="15">
        <f t="shared" si="0"/>
        <v>0</v>
      </c>
      <c r="K10" s="16">
        <f t="shared" si="1"/>
        <v>0</v>
      </c>
      <c r="O10" s="32" t="s">
        <v>797</v>
      </c>
    </row>
    <row r="11" spans="1:15" ht="30" customHeight="1" x14ac:dyDescent="0.6">
      <c r="A11" s="13" t="s">
        <v>799</v>
      </c>
      <c r="B11" s="20" t="str">
        <f>VLOOKUP($A11,'Fehrest-Abnye'!A7:D1173,2,0)</f>
        <v>اجراي سقف بتني به ضخامت 40 سانتيمتر با تيرچه و ‏بلوك توخالي بتني، شامل تهيه تمام مصالح به استثناي ‏ميل‌گرد، و همچنين تهيه تجهيزات مورد لزوم به طور ‏كامل.‏</v>
      </c>
      <c r="C11" s="12"/>
      <c r="D11" s="12"/>
      <c r="E11" s="12"/>
      <c r="F11" s="12"/>
      <c r="G11" s="12"/>
      <c r="H11" s="11" t="str">
        <f>VLOOKUP($A11,'Fehrest-Abnye'!A7:D1173,3,0)</f>
        <v>مترمربع</v>
      </c>
      <c r="I11" s="14">
        <f>VLOOKUP($A11,'Fehrest-Abnye'!A7:D1173,4,0)</f>
        <v>741000</v>
      </c>
      <c r="J11" s="15">
        <f t="shared" si="0"/>
        <v>0</v>
      </c>
      <c r="K11" s="16">
        <f t="shared" si="1"/>
        <v>0</v>
      </c>
      <c r="O11" s="32" t="s">
        <v>799</v>
      </c>
    </row>
    <row r="12" spans="1:15" ht="30" customHeight="1" x14ac:dyDescent="0.6">
      <c r="A12" s="13" t="s">
        <v>801</v>
      </c>
      <c r="B12" s="20" t="str">
        <f>VLOOKUP($A12,'Fehrest-Abnye'!A8:D1174,2,0)</f>
        <v>اجراي سقف بتني به ضخامت 21 سانتيمتر با تيرچه و ‏بلوك توخالي سفالي، شامل تهيه تمام مصالح به ‏استثناي ميل‌گرد، و همچنين تهيه تجهيزات مورد لزوم ‏به طور كامل.‏</v>
      </c>
      <c r="C12" s="12"/>
      <c r="D12" s="12"/>
      <c r="E12" s="12"/>
      <c r="F12" s="12"/>
      <c r="G12" s="12"/>
      <c r="H12" s="11" t="str">
        <f>VLOOKUP($A12,'Fehrest-Abnye'!A8:D1174,3,0)</f>
        <v>مترمربع</v>
      </c>
      <c r="I12" s="14">
        <f>VLOOKUP($A12,'Fehrest-Abnye'!A8:D1174,4,0)</f>
        <v>399500</v>
      </c>
      <c r="J12" s="15">
        <f t="shared" si="0"/>
        <v>0</v>
      </c>
      <c r="K12" s="16">
        <f t="shared" si="1"/>
        <v>0</v>
      </c>
      <c r="O12" s="32" t="s">
        <v>801</v>
      </c>
    </row>
    <row r="13" spans="1:15" ht="30" customHeight="1" x14ac:dyDescent="0.6">
      <c r="A13" s="13" t="s">
        <v>803</v>
      </c>
      <c r="B13" s="20" t="str">
        <f>VLOOKUP($A13,'Fehrest-Abnye'!A9:D1175,2,0)</f>
        <v>اجراي سقف بتني به ضخامت 25 سانتيمتر با تيرچه و ‏بلوك توخالي سفالي، شامل تهيه تمام مصالح به ‏استثناي ميل‌گرد، و همچنين تهيه تجهيزات مورد لزوم ‏به طور كامل.‏</v>
      </c>
      <c r="C13" s="12"/>
      <c r="D13" s="12"/>
      <c r="E13" s="12"/>
      <c r="F13" s="12"/>
      <c r="G13" s="12"/>
      <c r="H13" s="11" t="str">
        <f>VLOOKUP($A13,'Fehrest-Abnye'!A9:D1175,3,0)</f>
        <v>مترمربع</v>
      </c>
      <c r="I13" s="14">
        <f>VLOOKUP($A13,'Fehrest-Abnye'!A9:D1175,4,0)</f>
        <v>441500</v>
      </c>
      <c r="J13" s="15">
        <f t="shared" si="0"/>
        <v>0</v>
      </c>
      <c r="K13" s="16">
        <f t="shared" si="1"/>
        <v>0</v>
      </c>
      <c r="O13" s="32" t="s">
        <v>803</v>
      </c>
    </row>
    <row r="14" spans="1:15" ht="30" customHeight="1" x14ac:dyDescent="0.6">
      <c r="A14" s="13" t="s">
        <v>805</v>
      </c>
      <c r="B14" s="20" t="str">
        <f>VLOOKUP($A14,'Fehrest-Abnye'!A10:D1176,2,0)</f>
        <v>اجراي سقف بتني به ضخامت 30 سانتيمتر با تيرچه و ‏بلوك توخالي سفالي، شامل تهيه تمام مصالح به ‏استثناي ميل‌گرد، و همچنين تهيه تجهيزات مورد لزوم ‏به طور كامل.‏</v>
      </c>
      <c r="C14" s="12"/>
      <c r="D14" s="12"/>
      <c r="E14" s="12"/>
      <c r="F14" s="12"/>
      <c r="G14" s="12"/>
      <c r="H14" s="11" t="str">
        <f>VLOOKUP($A14,'Fehrest-Abnye'!A10:D1176,3,0)</f>
        <v>مترمربع</v>
      </c>
      <c r="I14" s="14">
        <f>VLOOKUP($A14,'Fehrest-Abnye'!A10:D1176,4,0)</f>
        <v>517000</v>
      </c>
      <c r="J14" s="15">
        <f t="shared" si="0"/>
        <v>0</v>
      </c>
      <c r="K14" s="16">
        <f t="shared" si="1"/>
        <v>0</v>
      </c>
      <c r="O14" s="32" t="s">
        <v>805</v>
      </c>
    </row>
    <row r="15" spans="1:15" ht="30" customHeight="1" x14ac:dyDescent="0.6">
      <c r="A15" s="13" t="s">
        <v>807</v>
      </c>
      <c r="B15" s="20" t="str">
        <f>VLOOKUP($A15,'Fehrest-Abnye'!A11:D1177,2,0)</f>
        <v>اجراي سقف بتني به ضخامت 35 سانتيمتر با تيرچه و ‏بلوك توخالي سفالي، شامل تهيه تمام مصالح به ‏استثناي ميل‌گرد، و همچنين تهيه تجهيزات مورد لزوم ‏به طور كامل.‏</v>
      </c>
      <c r="C15" s="12"/>
      <c r="D15" s="12"/>
      <c r="E15" s="12"/>
      <c r="F15" s="12"/>
      <c r="G15" s="12"/>
      <c r="H15" s="11" t="str">
        <f>VLOOKUP($A15,'Fehrest-Abnye'!A11:D1177,3,0)</f>
        <v>مترمربع</v>
      </c>
      <c r="I15" s="14">
        <f>VLOOKUP($A15,'Fehrest-Abnye'!A11:D1177,4,0)</f>
        <v>601500</v>
      </c>
      <c r="J15" s="15">
        <f t="shared" si="0"/>
        <v>0</v>
      </c>
      <c r="K15" s="16">
        <f t="shared" si="1"/>
        <v>0</v>
      </c>
      <c r="O15" s="32" t="s">
        <v>807</v>
      </c>
    </row>
    <row r="16" spans="1:15" ht="30" customHeight="1" x14ac:dyDescent="0.6">
      <c r="A16" s="13" t="s">
        <v>809</v>
      </c>
      <c r="B16" s="20" t="str">
        <f>VLOOKUP($A16,'Fehrest-Abnye'!A12:D1178,2,0)</f>
        <v>اجراي سقف بتني به ضخامت 40 سانتيمتر با تيرچه و ‏بلوك توخالي سفالي، شامل تهيه تمام مصالح به ‏استثناي ميل‌گرد، و همچنين تهيه تجهيزات مورد لزوم ‏به طور كامل.‏</v>
      </c>
      <c r="C16" s="12"/>
      <c r="D16" s="12"/>
      <c r="E16" s="12"/>
      <c r="F16" s="12"/>
      <c r="G16" s="12"/>
      <c r="H16" s="11" t="str">
        <f>VLOOKUP($A16,'Fehrest-Abnye'!A12:D1178,3,0)</f>
        <v>مترمربع</v>
      </c>
      <c r="I16" s="14">
        <f>VLOOKUP($A16,'Fehrest-Abnye'!A12:D1178,4,0)</f>
        <v>637000</v>
      </c>
      <c r="J16" s="15">
        <f t="shared" si="0"/>
        <v>0</v>
      </c>
      <c r="K16" s="16">
        <f t="shared" si="1"/>
        <v>0</v>
      </c>
      <c r="O16" s="32" t="s">
        <v>809</v>
      </c>
    </row>
    <row r="17" spans="1:15" ht="30" customHeight="1" x14ac:dyDescent="0.6">
      <c r="A17" s="13" t="s">
        <v>813</v>
      </c>
      <c r="B17" s="20" t="str">
        <f>VLOOKUP($A17,'Fehrest-Abnye'!A13:D1179,2,0)</f>
        <v>اجراي سقف بتني به ضخامت 21 سانتيمتر با تيرچه ‏مشبك فلزي سبك و بلوك توخالي بتني شامل تهيه ‏تمام مصالح به استثناي تيرچه فلزي وآرماتور و ‏همچنين تهيه تجهيزات مورد لزوم به طور كامل.‏</v>
      </c>
      <c r="C17" s="12"/>
      <c r="D17" s="12"/>
      <c r="E17" s="12"/>
      <c r="F17" s="12"/>
      <c r="G17" s="12"/>
      <c r="H17" s="11" t="str">
        <f>VLOOKUP($A17,'Fehrest-Abnye'!A13:D1179,3,0)</f>
        <v>مترمربع</v>
      </c>
      <c r="I17" s="14">
        <f>VLOOKUP($A17,'Fehrest-Abnye'!A13:D1179,4,0)</f>
        <v>381000</v>
      </c>
      <c r="J17" s="15">
        <f t="shared" si="0"/>
        <v>0</v>
      </c>
      <c r="K17" s="16">
        <f t="shared" si="1"/>
        <v>0</v>
      </c>
      <c r="O17" s="32" t="s">
        <v>811</v>
      </c>
    </row>
    <row r="18" spans="1:15" ht="30" customHeight="1" x14ac:dyDescent="0.6">
      <c r="A18" s="13" t="s">
        <v>815</v>
      </c>
      <c r="B18" s="20" t="str">
        <f>VLOOKUP($A18,'Fehrest-Abnye'!A14:D1180,2,0)</f>
        <v>اجراي سقف بتني به ضخامت 25 سانتيمتر با تيرچه ‏مشبك فلزي سبك و بلوك توخالي بتني شامل تهيه ‏تمام مصالح به استثناي تيرچه فلزي و آرماتور و ‏همچنين تهيه تجهيزات مورد لزوم به طور كامل.‏</v>
      </c>
      <c r="C18" s="12"/>
      <c r="D18" s="12"/>
      <c r="E18" s="12"/>
      <c r="F18" s="12"/>
      <c r="G18" s="12"/>
      <c r="H18" s="11" t="str">
        <f>VLOOKUP($A18,'Fehrest-Abnye'!A14:D1180,3,0)</f>
        <v>مترمربع</v>
      </c>
      <c r="I18" s="14">
        <f>VLOOKUP($A18,'Fehrest-Abnye'!A14:D1180,4,0)</f>
        <v>413000</v>
      </c>
      <c r="J18" s="15">
        <f t="shared" si="0"/>
        <v>0</v>
      </c>
      <c r="K18" s="16">
        <f t="shared" si="1"/>
        <v>0</v>
      </c>
      <c r="O18" s="32" t="s">
        <v>813</v>
      </c>
    </row>
    <row r="19" spans="1:15" ht="30.75" customHeight="1" x14ac:dyDescent="0.6">
      <c r="A19" s="78" t="s">
        <v>2373</v>
      </c>
      <c r="B19" s="78"/>
      <c r="C19" s="78"/>
      <c r="D19" s="78"/>
      <c r="E19" s="78"/>
      <c r="F19" s="78"/>
      <c r="G19" s="78"/>
      <c r="H19" s="78"/>
      <c r="I19" s="78"/>
      <c r="J19" s="78"/>
      <c r="K19" s="16">
        <f>SUM(K7:K18)</f>
        <v>0</v>
      </c>
      <c r="O19" s="32" t="s">
        <v>815</v>
      </c>
    </row>
    <row r="20" spans="1:15" ht="20" x14ac:dyDescent="0.6">
      <c r="O20" s="32" t="s">
        <v>817</v>
      </c>
    </row>
    <row r="21" spans="1:15" ht="20" x14ac:dyDescent="0.6">
      <c r="O21" s="32" t="s">
        <v>819</v>
      </c>
    </row>
  </sheetData>
  <dataConsolidate/>
  <mergeCells count="17">
    <mergeCell ref="A19:J19"/>
    <mergeCell ref="F5:F6"/>
    <mergeCell ref="G5:G6"/>
    <mergeCell ref="H5:H6"/>
    <mergeCell ref="I5:I6"/>
    <mergeCell ref="J5:J6"/>
    <mergeCell ref="K5:K6"/>
    <mergeCell ref="C2:E2"/>
    <mergeCell ref="F2:K2"/>
    <mergeCell ref="C3:E3"/>
    <mergeCell ref="F3:K3"/>
    <mergeCell ref="A4:K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A7:A18">
      <formula1>$O$7:$O$21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rightToLeft="1" zoomScale="80" zoomScaleNormal="80" workbookViewId="0">
      <pane ySplit="6" topLeftCell="A7" activePane="bottomLeft" state="frozen"/>
      <selection pane="bottomLeft" activeCell="L10" sqref="L10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5" max="15" width="9.09765625" hidden="1" customWidth="1"/>
  </cols>
  <sheetData>
    <row r="1" spans="1:15" ht="10.5" customHeight="1" x14ac:dyDescent="0.6"/>
    <row r="2" spans="1:15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5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5" ht="28.5" customHeight="1" x14ac:dyDescent="0.6">
      <c r="A4" s="79" t="str">
        <f>'خلاصه مالی فصلهای ابنیه'!C16</f>
        <v>آجرکاری و شفته ریزی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5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2370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5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5" ht="44.25" customHeight="1" x14ac:dyDescent="0.6">
      <c r="A7" s="13" t="s">
        <v>821</v>
      </c>
      <c r="B7" s="20" t="str">
        <f>VLOOKUP($A7,'Fehrest-Abnye'!A3:D1169,2,0)</f>
        <v>آجركاري با آجر ماسه اهكي (سيليكاتي)، به ابعاد آجر ‏فشاري با ضخامت يك و نيم آجر و بيشتر و ملات ‏ماسه سيمان 1:6‏‎.‎</v>
      </c>
      <c r="C7" s="12"/>
      <c r="D7" s="12"/>
      <c r="E7" s="12"/>
      <c r="F7" s="12"/>
      <c r="G7" s="12"/>
      <c r="H7" s="11" t="str">
        <f>VLOOKUP($A7,'Fehrest-Abnye'!A3:D1169,3,0)</f>
        <v>مترمكعب</v>
      </c>
      <c r="I7" s="14">
        <f>VLOOKUP($A7,'Fehrest-Abnye'!A3:D1169,4,0)</f>
        <v>1909000</v>
      </c>
      <c r="J7" s="15">
        <f>IF(AND(C7=0,D7=0,E7=0,F7=0,G7=0),0,ROUND(IF(C7=0,1,C7)*IF(D7=0,1,D7)*IF(E7=0,1,E7)*IF(F7=0,1,F7)*IF(G7=0,1,G7),2))</f>
        <v>0</v>
      </c>
      <c r="K7" s="16">
        <f>J7*I7</f>
        <v>0</v>
      </c>
      <c r="O7" s="32" t="s">
        <v>821</v>
      </c>
    </row>
    <row r="8" spans="1:15" ht="30" customHeight="1" x14ac:dyDescent="0.6">
      <c r="A8" s="13" t="s">
        <v>823</v>
      </c>
      <c r="B8" s="20" t="str">
        <f>VLOOKUP($A8,'Fehrest-Abnye'!A4:D1170,2,0)</f>
        <v>آجر كاري باآجرماسه آهكي (سيليكاتي)، به ابعاد ‏آجرفشاري با ضخامت يك و نيم آجر و بيشتر و ‏ملات باتارد 1:2:8.‏</v>
      </c>
      <c r="C8" s="12"/>
      <c r="D8" s="12"/>
      <c r="E8" s="12"/>
      <c r="F8" s="12"/>
      <c r="G8" s="12"/>
      <c r="H8" s="11" t="str">
        <f>VLOOKUP($A8,'Fehrest-Abnye'!A4:D1170,3,0)</f>
        <v>مترمكعب</v>
      </c>
      <c r="I8" s="14">
        <f>VLOOKUP($A8,'Fehrest-Abnye'!A4:D1170,4,0)</f>
        <v>1925000</v>
      </c>
      <c r="J8" s="15">
        <f t="shared" ref="J8:J18" si="0">IF(AND(C8=0,D8=0,E8=0,F8=0,G8=0),0,ROUND(IF(C8=0,1,C8)*IF(D8=0,1,D8)*IF(E8=0,1,E8)*IF(F8=0,1,F8)*IF(G8=0,1,G8),2))</f>
        <v>0</v>
      </c>
      <c r="K8" s="16">
        <f t="shared" ref="K8:K18" si="1">J8*I8</f>
        <v>0</v>
      </c>
      <c r="O8" s="32" t="s">
        <v>823</v>
      </c>
    </row>
    <row r="9" spans="1:15" ht="30" customHeight="1" x14ac:dyDescent="0.6">
      <c r="A9" s="13" t="s">
        <v>825</v>
      </c>
      <c r="B9" s="20" t="str">
        <f>VLOOKUP($A9,'Fehrest-Abnye'!A5:D1171,2,0)</f>
        <v>آجركاري با آجر ماسه آهكي (سيليكاتي)، به ‏ابعادآجرفشاري باضخامت يك ونيم آجر و بيشتر و ‏ملات ماسه آهك 1:3.‏</v>
      </c>
      <c r="C9" s="12"/>
      <c r="D9" s="12"/>
      <c r="E9" s="12"/>
      <c r="F9" s="12"/>
      <c r="G9" s="12"/>
      <c r="H9" s="11" t="str">
        <f>VLOOKUP($A9,'Fehrest-Abnye'!A5:D1171,3,0)</f>
        <v>مترمكعب</v>
      </c>
      <c r="I9" s="14">
        <f>VLOOKUP($A9,'Fehrest-Abnye'!A5:D1171,4,0)</f>
        <v>1885000</v>
      </c>
      <c r="J9" s="15">
        <f t="shared" si="0"/>
        <v>0</v>
      </c>
      <c r="K9" s="16">
        <f t="shared" si="1"/>
        <v>0</v>
      </c>
      <c r="O9" s="32" t="s">
        <v>825</v>
      </c>
    </row>
    <row r="10" spans="1:15" ht="30" customHeight="1" x14ac:dyDescent="0.6">
      <c r="A10" s="13" t="s">
        <v>827</v>
      </c>
      <c r="B10" s="20" t="str">
        <f>VLOOKUP($A10,'Fehrest-Abnye'!A6:D1172,2,0)</f>
        <v>ديوار يك آجره با آجر ماسه آهكي (سيليكاتي)، به ‏ابعاد آجر فشاري و ملات ماسه سيمان 1:6.‏</v>
      </c>
      <c r="C10" s="12"/>
      <c r="D10" s="12"/>
      <c r="E10" s="12"/>
      <c r="F10" s="12"/>
      <c r="G10" s="12"/>
      <c r="H10" s="11" t="str">
        <f>VLOOKUP($A10,'Fehrest-Abnye'!A6:D1172,3,0)</f>
        <v>مترمربع</v>
      </c>
      <c r="I10" s="14">
        <f>VLOOKUP($A10,'Fehrest-Abnye'!A6:D1172,4,0)</f>
        <v>429500</v>
      </c>
      <c r="J10" s="15">
        <f t="shared" si="0"/>
        <v>0</v>
      </c>
      <c r="K10" s="16">
        <f t="shared" si="1"/>
        <v>0</v>
      </c>
      <c r="O10" s="32" t="s">
        <v>827</v>
      </c>
    </row>
    <row r="11" spans="1:15" ht="30" customHeight="1" x14ac:dyDescent="0.6">
      <c r="A11" s="13" t="s">
        <v>829</v>
      </c>
      <c r="B11" s="20" t="str">
        <f>VLOOKUP($A11,'Fehrest-Abnye'!A7:D1173,2,0)</f>
        <v>ديوار يك آجره با آجر ماسه آهكي (سيليكاتي)، به ‏ابعاد آجر فشاري با ملات، باتارد 1:2:8.‏</v>
      </c>
      <c r="C11" s="12"/>
      <c r="D11" s="12"/>
      <c r="E11" s="12"/>
      <c r="F11" s="12"/>
      <c r="G11" s="12"/>
      <c r="H11" s="11" t="str">
        <f>VLOOKUP($A11,'Fehrest-Abnye'!A7:D1173,3,0)</f>
        <v>مترمربع</v>
      </c>
      <c r="I11" s="14">
        <f>VLOOKUP($A11,'Fehrest-Abnye'!A7:D1173,4,0)</f>
        <v>432500</v>
      </c>
      <c r="J11" s="15">
        <f t="shared" si="0"/>
        <v>0</v>
      </c>
      <c r="K11" s="16">
        <f t="shared" si="1"/>
        <v>0</v>
      </c>
      <c r="O11" s="32" t="s">
        <v>829</v>
      </c>
    </row>
    <row r="12" spans="1:15" ht="30" customHeight="1" x14ac:dyDescent="0.6">
      <c r="A12" s="13" t="s">
        <v>831</v>
      </c>
      <c r="B12" s="20" t="str">
        <f>VLOOKUP($A12,'Fehrest-Abnye'!A8:D1174,2,0)</f>
        <v>ديوار يك آجره باآجر ماسه آهكي (سيليكاتي)، به ‏ابعاد آجر فشاري و ملات ماسه آهك 1:3.‏</v>
      </c>
      <c r="C12" s="12"/>
      <c r="D12" s="12"/>
      <c r="E12" s="12"/>
      <c r="F12" s="12"/>
      <c r="G12" s="12"/>
      <c r="H12" s="11" t="str">
        <f>VLOOKUP($A12,'Fehrest-Abnye'!A8:D1174,3,0)</f>
        <v>مترمربع</v>
      </c>
      <c r="I12" s="14">
        <f>VLOOKUP($A12,'Fehrest-Abnye'!A8:D1174,4,0)</f>
        <v>424500</v>
      </c>
      <c r="J12" s="15">
        <f t="shared" si="0"/>
        <v>0</v>
      </c>
      <c r="K12" s="16">
        <f t="shared" si="1"/>
        <v>0</v>
      </c>
      <c r="O12" s="32" t="s">
        <v>831</v>
      </c>
    </row>
    <row r="13" spans="1:15" ht="30" customHeight="1" x14ac:dyDescent="0.6">
      <c r="A13" s="13" t="s">
        <v>833</v>
      </c>
      <c r="B13" s="20" t="str">
        <f>VLOOKUP($A13,'Fehrest-Abnye'!A9:D1175,2,0)</f>
        <v>ديوار نيم آجره با آجرماسه آهكي (سيليكاتي)، به ‏ابعادآجر فشاري و ملات ماسه سيمان 1:6.‏</v>
      </c>
      <c r="C13" s="12"/>
      <c r="D13" s="12"/>
      <c r="E13" s="12"/>
      <c r="F13" s="12"/>
      <c r="G13" s="12"/>
      <c r="H13" s="11" t="str">
        <f>VLOOKUP($A13,'Fehrest-Abnye'!A9:D1175,3,0)</f>
        <v>مترمربع</v>
      </c>
      <c r="I13" s="14">
        <f>VLOOKUP($A13,'Fehrest-Abnye'!A9:D1175,4,0)</f>
        <v>22500</v>
      </c>
      <c r="J13" s="15">
        <f t="shared" si="0"/>
        <v>0</v>
      </c>
      <c r="K13" s="16">
        <f t="shared" si="1"/>
        <v>0</v>
      </c>
      <c r="O13" s="32" t="s">
        <v>833</v>
      </c>
    </row>
    <row r="14" spans="1:15" ht="30" customHeight="1" x14ac:dyDescent="0.6">
      <c r="A14" s="13" t="s">
        <v>835</v>
      </c>
      <c r="B14" s="20" t="str">
        <f>VLOOKUP($A14,'Fehrest-Abnye'!A10:D1176,2,0)</f>
        <v>ديوار نيم آجره با آجرماسه آهكي (سيليكاتي)، به ‏ابعادآجر فشاري و ملات باتارد 1:2:8.‏</v>
      </c>
      <c r="C14" s="12"/>
      <c r="D14" s="12"/>
      <c r="E14" s="12"/>
      <c r="F14" s="12"/>
      <c r="G14" s="12"/>
      <c r="H14" s="11" t="str">
        <f>VLOOKUP($A14,'Fehrest-Abnye'!A10:D1176,3,0)</f>
        <v>مترمربع</v>
      </c>
      <c r="I14" s="14">
        <f>VLOOKUP($A14,'Fehrest-Abnye'!A10:D1176,4,0)</f>
        <v>223500</v>
      </c>
      <c r="J14" s="15">
        <f t="shared" si="0"/>
        <v>0</v>
      </c>
      <c r="K14" s="16">
        <f t="shared" si="1"/>
        <v>0</v>
      </c>
      <c r="O14" s="32" t="s">
        <v>835</v>
      </c>
    </row>
    <row r="15" spans="1:15" ht="30" customHeight="1" x14ac:dyDescent="0.6">
      <c r="A15" s="13" t="s">
        <v>837</v>
      </c>
      <c r="B15" s="20" t="str">
        <f>VLOOKUP($A15,'Fehrest-Abnye'!A11:D1177,2,0)</f>
        <v>ديوار نيم آجره با آجر ماسه آهكي (سيليكاتي)، به ‏ابعاد آجر فشاري و ملات ماسه آهك 1:3.‏</v>
      </c>
      <c r="C15" s="12"/>
      <c r="D15" s="12"/>
      <c r="E15" s="12"/>
      <c r="F15" s="12"/>
      <c r="G15" s="12"/>
      <c r="H15" s="11" t="str">
        <f>VLOOKUP($A15,'Fehrest-Abnye'!A11:D1177,3,0)</f>
        <v>مترمربع</v>
      </c>
      <c r="I15" s="14">
        <f>VLOOKUP($A15,'Fehrest-Abnye'!A11:D1177,4,0)</f>
        <v>221500</v>
      </c>
      <c r="J15" s="15">
        <f t="shared" si="0"/>
        <v>0</v>
      </c>
      <c r="K15" s="16">
        <f t="shared" si="1"/>
        <v>0</v>
      </c>
      <c r="O15" s="32" t="s">
        <v>837</v>
      </c>
    </row>
    <row r="16" spans="1:15" ht="30" customHeight="1" x14ac:dyDescent="0.6">
      <c r="A16" s="13" t="s">
        <v>839</v>
      </c>
      <c r="B16" s="20" t="str">
        <f>VLOOKUP($A16,'Fehrest-Abnye'!A12:D1178,2,0)</f>
        <v>تيغه آجري باآجر ماسه آهكي (سيليكاتي)، به ‏ضخامت 5 تا 6 سانتيمتر، با ملات گچ و خاك.‏</v>
      </c>
      <c r="C16" s="12"/>
      <c r="D16" s="12"/>
      <c r="E16" s="12"/>
      <c r="F16" s="12"/>
      <c r="G16" s="12"/>
      <c r="H16" s="11" t="str">
        <f>VLOOKUP($A16,'Fehrest-Abnye'!A12:D1178,3,0)</f>
        <v>مترمربع</v>
      </c>
      <c r="I16" s="14">
        <f>VLOOKUP($A16,'Fehrest-Abnye'!A12:D1178,4,0)</f>
        <v>128500</v>
      </c>
      <c r="J16" s="15">
        <f t="shared" si="0"/>
        <v>0</v>
      </c>
      <c r="K16" s="16">
        <f t="shared" si="1"/>
        <v>0</v>
      </c>
      <c r="O16" s="32" t="s">
        <v>839</v>
      </c>
    </row>
    <row r="17" spans="1:15" ht="30" customHeight="1" x14ac:dyDescent="0.6">
      <c r="A17" s="13" t="s">
        <v>843</v>
      </c>
      <c r="B17" s="20" t="str">
        <f>VLOOKUP($A17,'Fehrest-Abnye'!A13:D1179,2,0)</f>
        <v>آجركاري با آجر فشاري به ضخامت يك و نيم آجر و ‏بيشتر و ملات باتارد 1:2:8.‏</v>
      </c>
      <c r="C17" s="12"/>
      <c r="D17" s="12"/>
      <c r="E17" s="12"/>
      <c r="F17" s="12"/>
      <c r="G17" s="12"/>
      <c r="H17" s="11" t="str">
        <f>VLOOKUP($A17,'Fehrest-Abnye'!A13:D1179,3,0)</f>
        <v>مترمكعب</v>
      </c>
      <c r="I17" s="14">
        <f>VLOOKUP($A17,'Fehrest-Abnye'!A13:D1179,4,0)</f>
        <v>1788000</v>
      </c>
      <c r="J17" s="15">
        <f t="shared" si="0"/>
        <v>0</v>
      </c>
      <c r="K17" s="16">
        <f t="shared" si="1"/>
        <v>0</v>
      </c>
      <c r="O17" s="32" t="s">
        <v>841</v>
      </c>
    </row>
    <row r="18" spans="1:15" ht="30" customHeight="1" x14ac:dyDescent="0.6">
      <c r="A18" s="13" t="s">
        <v>845</v>
      </c>
      <c r="B18" s="20" t="str">
        <f>VLOOKUP($A18,'Fehrest-Abnye'!A14:D1180,2,0)</f>
        <v>آجر كاري با آجر فشاري به ضخامت يك و نيم آجر ‏و بيشتر و ملات ماسه آهك 1:3.‏</v>
      </c>
      <c r="C18" s="12"/>
      <c r="D18" s="12"/>
      <c r="E18" s="12"/>
      <c r="F18" s="12"/>
      <c r="G18" s="12"/>
      <c r="H18" s="11" t="str">
        <f>VLOOKUP($A18,'Fehrest-Abnye'!A14:D1180,3,0)</f>
        <v>مترمكعب</v>
      </c>
      <c r="I18" s="14">
        <f>VLOOKUP($A18,'Fehrest-Abnye'!A14:D1180,4,0)</f>
        <v>1760000</v>
      </c>
      <c r="J18" s="15">
        <f t="shared" si="0"/>
        <v>0</v>
      </c>
      <c r="K18" s="16">
        <f t="shared" si="1"/>
        <v>0</v>
      </c>
      <c r="O18" s="32" t="s">
        <v>843</v>
      </c>
    </row>
    <row r="19" spans="1:15" ht="30.75" customHeight="1" x14ac:dyDescent="0.6">
      <c r="A19" s="78" t="s">
        <v>2373</v>
      </c>
      <c r="B19" s="78"/>
      <c r="C19" s="78"/>
      <c r="D19" s="78"/>
      <c r="E19" s="78"/>
      <c r="F19" s="78"/>
      <c r="G19" s="78"/>
      <c r="H19" s="78"/>
      <c r="I19" s="78"/>
      <c r="J19" s="78"/>
      <c r="K19" s="16">
        <f>SUM(K7:K18)</f>
        <v>0</v>
      </c>
      <c r="O19" s="32" t="s">
        <v>845</v>
      </c>
    </row>
    <row r="20" spans="1:15" ht="20" x14ac:dyDescent="0.6">
      <c r="O20" s="32" t="s">
        <v>847</v>
      </c>
    </row>
    <row r="21" spans="1:15" ht="20" x14ac:dyDescent="0.6">
      <c r="O21" s="32" t="s">
        <v>849</v>
      </c>
    </row>
    <row r="22" spans="1:15" ht="20" x14ac:dyDescent="0.6">
      <c r="O22" s="32" t="s">
        <v>851</v>
      </c>
    </row>
    <row r="23" spans="1:15" ht="20" x14ac:dyDescent="0.6">
      <c r="O23" s="32" t="s">
        <v>853</v>
      </c>
    </row>
    <row r="24" spans="1:15" ht="20" x14ac:dyDescent="0.6">
      <c r="O24" s="32" t="s">
        <v>855</v>
      </c>
    </row>
    <row r="25" spans="1:15" ht="20" x14ac:dyDescent="0.6">
      <c r="O25" s="32" t="s">
        <v>857</v>
      </c>
    </row>
    <row r="26" spans="1:15" ht="20" x14ac:dyDescent="0.6">
      <c r="O26" s="32" t="s">
        <v>859</v>
      </c>
    </row>
    <row r="27" spans="1:15" ht="20" x14ac:dyDescent="0.6">
      <c r="O27" s="32" t="s">
        <v>861</v>
      </c>
    </row>
    <row r="28" spans="1:15" ht="20" x14ac:dyDescent="0.6">
      <c r="O28" s="32" t="s">
        <v>863</v>
      </c>
    </row>
    <row r="29" spans="1:15" ht="20" x14ac:dyDescent="0.6">
      <c r="O29" s="32" t="s">
        <v>865</v>
      </c>
    </row>
    <row r="30" spans="1:15" ht="20" x14ac:dyDescent="0.6">
      <c r="O30" s="32" t="s">
        <v>867</v>
      </c>
    </row>
    <row r="31" spans="1:15" ht="20" x14ac:dyDescent="0.6">
      <c r="O31" s="32" t="s">
        <v>869</v>
      </c>
    </row>
    <row r="32" spans="1:15" ht="20" x14ac:dyDescent="0.6">
      <c r="O32" s="32" t="s">
        <v>871</v>
      </c>
    </row>
    <row r="33" spans="15:15" ht="20" x14ac:dyDescent="0.6">
      <c r="O33" s="32" t="s">
        <v>873</v>
      </c>
    </row>
    <row r="34" spans="15:15" ht="20" x14ac:dyDescent="0.6">
      <c r="O34" s="32" t="s">
        <v>875</v>
      </c>
    </row>
    <row r="35" spans="15:15" ht="20" x14ac:dyDescent="0.6">
      <c r="O35" s="32" t="s">
        <v>877</v>
      </c>
    </row>
    <row r="36" spans="15:15" ht="20" x14ac:dyDescent="0.6">
      <c r="O36" s="32" t="s">
        <v>879</v>
      </c>
    </row>
    <row r="37" spans="15:15" ht="20" x14ac:dyDescent="0.6">
      <c r="O37" s="32" t="s">
        <v>881</v>
      </c>
    </row>
    <row r="38" spans="15:15" ht="20" x14ac:dyDescent="0.6">
      <c r="O38" s="32" t="s">
        <v>883</v>
      </c>
    </row>
    <row r="39" spans="15:15" ht="20" x14ac:dyDescent="0.6">
      <c r="O39" s="32" t="s">
        <v>885</v>
      </c>
    </row>
    <row r="40" spans="15:15" ht="20" x14ac:dyDescent="0.6">
      <c r="O40" s="32" t="s">
        <v>887</v>
      </c>
    </row>
    <row r="41" spans="15:15" ht="20" x14ac:dyDescent="0.6">
      <c r="O41" s="32" t="s">
        <v>889</v>
      </c>
    </row>
    <row r="42" spans="15:15" ht="20" x14ac:dyDescent="0.6">
      <c r="O42" s="32" t="s">
        <v>891</v>
      </c>
    </row>
    <row r="43" spans="15:15" ht="20" x14ac:dyDescent="0.6">
      <c r="O43" s="32" t="s">
        <v>893</v>
      </c>
    </row>
    <row r="44" spans="15:15" ht="20" x14ac:dyDescent="0.6">
      <c r="O44" s="32" t="s">
        <v>895</v>
      </c>
    </row>
    <row r="45" spans="15:15" ht="20" x14ac:dyDescent="0.6">
      <c r="O45" s="32" t="s">
        <v>897</v>
      </c>
    </row>
    <row r="46" spans="15:15" ht="20" x14ac:dyDescent="0.6">
      <c r="O46" s="32" t="s">
        <v>899</v>
      </c>
    </row>
    <row r="47" spans="15:15" ht="20" x14ac:dyDescent="0.6">
      <c r="O47" s="32" t="s">
        <v>901</v>
      </c>
    </row>
    <row r="48" spans="15:15" ht="20" x14ac:dyDescent="0.6">
      <c r="O48" s="32" t="s">
        <v>903</v>
      </c>
    </row>
    <row r="49" spans="15:15" ht="20" x14ac:dyDescent="0.6">
      <c r="O49" s="32" t="s">
        <v>905</v>
      </c>
    </row>
    <row r="50" spans="15:15" ht="20" x14ac:dyDescent="0.6">
      <c r="O50" s="32" t="s">
        <v>907</v>
      </c>
    </row>
    <row r="51" spans="15:15" ht="20" x14ac:dyDescent="0.6">
      <c r="O51" s="32" t="s">
        <v>909</v>
      </c>
    </row>
    <row r="52" spans="15:15" ht="20" x14ac:dyDescent="0.6">
      <c r="O52" s="32" t="s">
        <v>911</v>
      </c>
    </row>
    <row r="53" spans="15:15" ht="20" x14ac:dyDescent="0.6">
      <c r="O53" s="32" t="s">
        <v>913</v>
      </c>
    </row>
    <row r="54" spans="15:15" ht="20" x14ac:dyDescent="0.6">
      <c r="O54" s="32" t="s">
        <v>915</v>
      </c>
    </row>
    <row r="55" spans="15:15" ht="20" x14ac:dyDescent="0.6">
      <c r="O55" s="32" t="s">
        <v>917</v>
      </c>
    </row>
    <row r="56" spans="15:15" ht="20" x14ac:dyDescent="0.6">
      <c r="O56" s="32" t="s">
        <v>919</v>
      </c>
    </row>
    <row r="57" spans="15:15" ht="20" x14ac:dyDescent="0.6">
      <c r="O57" s="32" t="s">
        <v>921</v>
      </c>
    </row>
    <row r="58" spans="15:15" ht="20" x14ac:dyDescent="0.6">
      <c r="O58" s="32" t="s">
        <v>923</v>
      </c>
    </row>
    <row r="59" spans="15:15" ht="20" x14ac:dyDescent="0.6">
      <c r="O59" s="32" t="s">
        <v>925</v>
      </c>
    </row>
    <row r="60" spans="15:15" ht="20" x14ac:dyDescent="0.6">
      <c r="O60" s="32" t="s">
        <v>927</v>
      </c>
    </row>
    <row r="61" spans="15:15" ht="20" x14ac:dyDescent="0.6">
      <c r="O61" s="32" t="s">
        <v>929</v>
      </c>
    </row>
    <row r="62" spans="15:15" ht="20" x14ac:dyDescent="0.6">
      <c r="O62" s="32" t="s">
        <v>931</v>
      </c>
    </row>
    <row r="63" spans="15:15" ht="20" x14ac:dyDescent="0.6">
      <c r="O63" s="32" t="s">
        <v>933</v>
      </c>
    </row>
  </sheetData>
  <dataConsolidate/>
  <mergeCells count="17">
    <mergeCell ref="A19:J19"/>
    <mergeCell ref="F5:F6"/>
    <mergeCell ref="G5:G6"/>
    <mergeCell ref="H5:H6"/>
    <mergeCell ref="I5:I6"/>
    <mergeCell ref="J5:J6"/>
    <mergeCell ref="K5:K6"/>
    <mergeCell ref="C2:E2"/>
    <mergeCell ref="F2:K2"/>
    <mergeCell ref="C3:E3"/>
    <mergeCell ref="F3:K3"/>
    <mergeCell ref="A4:K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A7:A18">
      <formula1>$O$7:$O$63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rightToLeft="1" zoomScale="80" zoomScaleNormal="80" workbookViewId="0">
      <pane ySplit="6" topLeftCell="A7" activePane="bottomLeft" state="frozen"/>
      <selection pane="bottomLeft" activeCell="O1" sqref="O1:O1048576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5" max="15" width="9.09765625" hidden="1" customWidth="1"/>
  </cols>
  <sheetData>
    <row r="1" spans="1:15" ht="10.5" customHeight="1" x14ac:dyDescent="0.6"/>
    <row r="2" spans="1:15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5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5" ht="28.5" customHeight="1" x14ac:dyDescent="0.6">
      <c r="A4" s="79" t="str">
        <f>'خلاصه مالی فصلهای ابنیه'!C17</f>
        <v>بتن پیش ساخته و بلوک چینی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5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2370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5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5" ht="44.25" customHeight="1" x14ac:dyDescent="0.6">
      <c r="A7" s="13" t="s">
        <v>935</v>
      </c>
      <c r="B7" s="20" t="str">
        <f>VLOOKUP($A7,'Fehrest-Abnye'!A3:D1169,2,0)</f>
        <v>تهيه و نصب جدول‌هاي بتني پيش ساخته با سطح ‏مقطع تا 0.05 مترمربع با بتن به عيار250 كيلوگرم ‏سيمان در مترمكعب و ملات ماسه سيمان 1:5‏‎.‎</v>
      </c>
      <c r="C7" s="12"/>
      <c r="D7" s="12"/>
      <c r="E7" s="12"/>
      <c r="F7" s="12"/>
      <c r="G7" s="12"/>
      <c r="H7" s="11" t="str">
        <f>VLOOKUP($A7,'Fehrest-Abnye'!A3:D1169,3,0)</f>
        <v>مترمكعب</v>
      </c>
      <c r="I7" s="14">
        <f>VLOOKUP($A7,'Fehrest-Abnye'!A3:D1169,4,0)</f>
        <v>2939000</v>
      </c>
      <c r="J7" s="15">
        <f>IF(AND(C7=0,D7=0,E7=0,F7=0,G7=0),0,ROUND(IF(C7=0,1,C7)*IF(D7=0,1,D7)*IF(E7=0,1,E7)*IF(F7=0,1,F7)*IF(G7=0,1,G7),2))</f>
        <v>0</v>
      </c>
      <c r="K7" s="16">
        <f>J7*I7</f>
        <v>0</v>
      </c>
      <c r="O7" s="32" t="s">
        <v>935</v>
      </c>
    </row>
    <row r="8" spans="1:15" ht="30" customHeight="1" x14ac:dyDescent="0.6">
      <c r="A8" s="13" t="s">
        <v>937</v>
      </c>
      <c r="B8" s="20" t="str">
        <f>VLOOKUP($A8,'Fehrest-Abnye'!A4:D1170,2,0)</f>
        <v>تهيه و نصب جدول‌هاي بتني پيش ساخته با سطح ‏مقطع بيش از 0.05 تا 0.1 مترمربع با بتن به عيار250 ‏كيلو گرم سيمان در مترمكعب و ملات ماسه سيمان ‏‏1:5.‏</v>
      </c>
      <c r="C8" s="12"/>
      <c r="D8" s="12"/>
      <c r="E8" s="12"/>
      <c r="F8" s="12"/>
      <c r="G8" s="12"/>
      <c r="H8" s="11" t="str">
        <f>VLOOKUP($A8,'Fehrest-Abnye'!A4:D1170,3,0)</f>
        <v>مترمكعب</v>
      </c>
      <c r="I8" s="14">
        <f>VLOOKUP($A8,'Fehrest-Abnye'!A4:D1170,4,0)</f>
        <v>2514000</v>
      </c>
      <c r="J8" s="15">
        <f t="shared" ref="J8:J18" si="0">IF(AND(C8=0,D8=0,E8=0,F8=0,G8=0),0,ROUND(IF(C8=0,1,C8)*IF(D8=0,1,D8)*IF(E8=0,1,E8)*IF(F8=0,1,F8)*IF(G8=0,1,G8),2))</f>
        <v>0</v>
      </c>
      <c r="K8" s="16">
        <f t="shared" ref="K8:K18" si="1">J8*I8</f>
        <v>0</v>
      </c>
      <c r="O8" s="32" t="s">
        <v>937</v>
      </c>
    </row>
    <row r="9" spans="1:15" ht="30" customHeight="1" x14ac:dyDescent="0.6">
      <c r="A9" s="13" t="s">
        <v>939</v>
      </c>
      <c r="B9" s="20" t="str">
        <f>VLOOKUP($A9,'Fehrest-Abnye'!A5:D1171,2,0)</f>
        <v>تهيه و نصب جدول‌هاي بتني پيش ساخته با سطح ‏مقطع بيش از 0.1 متر مربع با بتن به عيار250 كيلو ‏گرم سيمان در متر مكعب و ملات ماسه سيمان 1:5.‏</v>
      </c>
      <c r="C9" s="12"/>
      <c r="D9" s="12"/>
      <c r="E9" s="12"/>
      <c r="F9" s="12"/>
      <c r="G9" s="12"/>
      <c r="H9" s="11" t="str">
        <f>VLOOKUP($A9,'Fehrest-Abnye'!A5:D1171,3,0)</f>
        <v>مترمكعب</v>
      </c>
      <c r="I9" s="14">
        <f>VLOOKUP($A9,'Fehrest-Abnye'!A5:D1171,4,0)</f>
        <v>2013000</v>
      </c>
      <c r="J9" s="15">
        <f t="shared" si="0"/>
        <v>0</v>
      </c>
      <c r="K9" s="16">
        <f t="shared" si="1"/>
        <v>0</v>
      </c>
      <c r="O9" s="32" t="s">
        <v>939</v>
      </c>
    </row>
    <row r="10" spans="1:15" ht="30" customHeight="1" x14ac:dyDescent="0.6">
      <c r="A10" s="13" t="s">
        <v>941</v>
      </c>
      <c r="B10" s="20" t="str">
        <f>VLOOKUP($A10,'Fehrest-Abnye'!A6:D1172,2,0)</f>
        <v>تهیه و نصب جدول‌های پیش‌ساخته پرسی، با سطح مقطع تا ۰٫۳۶ مترمربع و با حداقل مقاومت استوانه‌ای استاندارد، ۲۸۰ کیلوگرم بر سانتی‌متر مربع.</v>
      </c>
      <c r="C10" s="12"/>
      <c r="D10" s="12"/>
      <c r="E10" s="12"/>
      <c r="F10" s="12"/>
      <c r="G10" s="12"/>
      <c r="H10" s="11" t="str">
        <f>VLOOKUP($A10,'Fehrest-Abnye'!A6:D1172,3,0)</f>
        <v>متر مکعب</v>
      </c>
      <c r="I10" s="14">
        <f>VLOOKUP($A10,'Fehrest-Abnye'!A6:D1172,4,0)</f>
        <v>2517000</v>
      </c>
      <c r="J10" s="15">
        <f t="shared" si="0"/>
        <v>0</v>
      </c>
      <c r="K10" s="16">
        <f t="shared" si="1"/>
        <v>0</v>
      </c>
      <c r="O10" s="32" t="s">
        <v>941</v>
      </c>
    </row>
    <row r="11" spans="1:15" ht="30" customHeight="1" x14ac:dyDescent="0.6">
      <c r="A11" s="13" t="s">
        <v>943</v>
      </c>
      <c r="B11" s="20" t="str">
        <f>VLOOKUP($A11,'Fehrest-Abnye'!A7:D1173,2,0)</f>
        <v>تهیه و نصب جدول‌‌های پیش‌ساخته پرسی، با سطح مقطع بیش از ۰٫۳۶ مترمربع و با حداقل مقاومت استوانه‌ای استاندارد، ۲۸۰ کیلوگرم بر سانتی‌متر مربع.</v>
      </c>
      <c r="C11" s="12"/>
      <c r="D11" s="12"/>
      <c r="E11" s="12"/>
      <c r="F11" s="12"/>
      <c r="G11" s="12"/>
      <c r="H11" s="11" t="str">
        <f>VLOOKUP($A11,'Fehrest-Abnye'!A7:D1173,3,0)</f>
        <v>متر مکعب</v>
      </c>
      <c r="I11" s="14">
        <f>VLOOKUP($A11,'Fehrest-Abnye'!A7:D1173,4,0)</f>
        <v>2355000</v>
      </c>
      <c r="J11" s="15">
        <f t="shared" si="0"/>
        <v>0</v>
      </c>
      <c r="K11" s="16">
        <f t="shared" si="1"/>
        <v>0</v>
      </c>
      <c r="O11" s="32" t="s">
        <v>943</v>
      </c>
    </row>
    <row r="12" spans="1:15" ht="30" customHeight="1" x14ac:dyDescent="0.6">
      <c r="A12" s="13" t="s">
        <v>945</v>
      </c>
      <c r="B12" s="20" t="str">
        <f>VLOOKUP($A12,'Fehrest-Abnye'!A8:D1174,2,0)</f>
        <v>تهيه و نصب دال بتني پيش ساخته (مسلح)، با ‏عيار300 كيلو سيمان در متر مكعب، براي دال روي ‏کانال‌ها، نهرها و يا به عنوان پل روي جوي‌ها و موارد ‏مشابه.‏</v>
      </c>
      <c r="C12" s="12"/>
      <c r="D12" s="12"/>
      <c r="E12" s="12"/>
      <c r="F12" s="12"/>
      <c r="G12" s="12"/>
      <c r="H12" s="11" t="str">
        <f>VLOOKUP($A12,'Fehrest-Abnye'!A8:D1174,3,0)</f>
        <v>مترمكعب</v>
      </c>
      <c r="I12" s="14">
        <f>VLOOKUP($A12,'Fehrest-Abnye'!A8:D1174,4,0)</f>
        <v>2662000</v>
      </c>
      <c r="J12" s="15">
        <f t="shared" si="0"/>
        <v>0</v>
      </c>
      <c r="K12" s="16">
        <f t="shared" si="1"/>
        <v>0</v>
      </c>
      <c r="O12" s="32" t="s">
        <v>945</v>
      </c>
    </row>
    <row r="13" spans="1:15" ht="30" customHeight="1" x14ac:dyDescent="0.6">
      <c r="A13" s="13" t="s">
        <v>947</v>
      </c>
      <c r="B13" s="20" t="str">
        <f>VLOOKUP($A13,'Fehrest-Abnye'!A9:D1175,2,0)</f>
        <v>تهيه، ساخت و نصب قطعات بتني پيش ساخته براي ‏تکيه گاه لوله (‏pipe sleeper‏)، با عيار 300 كيلو ‏سيمان در متر مكعب بتن.‏</v>
      </c>
      <c r="C13" s="12"/>
      <c r="D13" s="12"/>
      <c r="E13" s="12"/>
      <c r="F13" s="12"/>
      <c r="G13" s="12"/>
      <c r="H13" s="11" t="str">
        <f>VLOOKUP($A13,'Fehrest-Abnye'!A9:D1175,3,0)</f>
        <v>مترمكعب</v>
      </c>
      <c r="I13" s="14">
        <f>VLOOKUP($A13,'Fehrest-Abnye'!A9:D1175,4,0)</f>
        <v>2738000</v>
      </c>
      <c r="J13" s="15">
        <f t="shared" si="0"/>
        <v>0</v>
      </c>
      <c r="K13" s="16">
        <f t="shared" si="1"/>
        <v>0</v>
      </c>
      <c r="O13" s="32" t="s">
        <v>947</v>
      </c>
    </row>
    <row r="14" spans="1:15" ht="30" customHeight="1" x14ac:dyDescent="0.6">
      <c r="A14" s="13" t="s">
        <v>949</v>
      </c>
      <c r="B14" s="20" t="str">
        <f>VLOOKUP($A14,'Fehrest-Abnye'!A10:D1176,2,0)</f>
        <v>تهيه و نصب قطعات بتني پيـش ساخته با عيار350 ‏كيلو سيمان در متر مكعب و حجم تا 0.21 متر مكعب ‏براي مسلح كردن خاك.‏</v>
      </c>
      <c r="C14" s="12"/>
      <c r="D14" s="12"/>
      <c r="E14" s="12"/>
      <c r="F14" s="12"/>
      <c r="G14" s="12"/>
      <c r="H14" s="11" t="str">
        <f>VLOOKUP($A14,'Fehrest-Abnye'!A10:D1176,3,0)</f>
        <v>مترمكعب</v>
      </c>
      <c r="I14" s="14">
        <f>VLOOKUP($A14,'Fehrest-Abnye'!A10:D1176,4,0)</f>
        <v>4515000</v>
      </c>
      <c r="J14" s="15">
        <f t="shared" si="0"/>
        <v>0</v>
      </c>
      <c r="K14" s="16">
        <f t="shared" si="1"/>
        <v>0</v>
      </c>
      <c r="O14" s="32" t="s">
        <v>949</v>
      </c>
    </row>
    <row r="15" spans="1:15" ht="30" customHeight="1" x14ac:dyDescent="0.6">
      <c r="A15" s="13" t="s">
        <v>951</v>
      </c>
      <c r="B15" s="20" t="str">
        <f>VLOOKUP($A15,'Fehrest-Abnye'!A11:D1177,2,0)</f>
        <v>تهيه و نصب قطعات بتني پيش ساخته باعيار350 كيلو ‏سيمان در متر مكعب و حجم بيش از 0.21 تا 0.60 ‏متر مكعب براي مسلح كردن خاك.‏</v>
      </c>
      <c r="C15" s="12"/>
      <c r="D15" s="12"/>
      <c r="E15" s="12"/>
      <c r="F15" s="12"/>
      <c r="G15" s="12"/>
      <c r="H15" s="11" t="str">
        <f>VLOOKUP($A15,'Fehrest-Abnye'!A11:D1177,3,0)</f>
        <v>مترمكعب</v>
      </c>
      <c r="I15" s="14">
        <f>VLOOKUP($A15,'Fehrest-Abnye'!A11:D1177,4,0)</f>
        <v>3920000</v>
      </c>
      <c r="J15" s="15">
        <f t="shared" si="0"/>
        <v>0</v>
      </c>
      <c r="K15" s="16">
        <f t="shared" si="1"/>
        <v>0</v>
      </c>
      <c r="O15" s="32" t="s">
        <v>951</v>
      </c>
    </row>
    <row r="16" spans="1:15" ht="30" customHeight="1" x14ac:dyDescent="0.6">
      <c r="A16" s="13" t="s">
        <v>953</v>
      </c>
      <c r="B16" s="20" t="str">
        <f>VLOOKUP($A16,'Fehrest-Abnye'!A12:D1178,2,0)</f>
        <v>تهيه و نصب لوله سيماني، به قطر داخلي 10 سانتيمتر، ‏با بتن به‌عيار300 كيلو سيمان در متر مكعب بتن.‏</v>
      </c>
      <c r="C16" s="12"/>
      <c r="D16" s="12"/>
      <c r="E16" s="12"/>
      <c r="F16" s="12"/>
      <c r="G16" s="12"/>
      <c r="H16" s="11" t="str">
        <f>VLOOKUP($A16,'Fehrest-Abnye'!A12:D1178,3,0)</f>
        <v>مترطول</v>
      </c>
      <c r="I16" s="14">
        <f>VLOOKUP($A16,'Fehrest-Abnye'!A12:D1178,4,0)</f>
        <v>124000</v>
      </c>
      <c r="J16" s="15">
        <f t="shared" si="0"/>
        <v>0</v>
      </c>
      <c r="K16" s="16">
        <f t="shared" si="1"/>
        <v>0</v>
      </c>
      <c r="O16" s="32" t="s">
        <v>953</v>
      </c>
    </row>
    <row r="17" spans="1:15" ht="30" customHeight="1" x14ac:dyDescent="0.6">
      <c r="A17" s="13" t="s">
        <v>955</v>
      </c>
      <c r="B17" s="20" t="str">
        <f>VLOOKUP($A17,'Fehrest-Abnye'!A13:D1179,2,0)</f>
        <v>تهيه و نصب لوله سيماني، به قطر داخلي 15 سانتيمتر، ‏با بتن به عيار 300 كيلو سيمان در متر مكعب بتن.‏</v>
      </c>
      <c r="C17" s="12"/>
      <c r="D17" s="12"/>
      <c r="E17" s="12"/>
      <c r="F17" s="12"/>
      <c r="G17" s="12"/>
      <c r="H17" s="11" t="str">
        <f>VLOOKUP($A17,'Fehrest-Abnye'!A13:D1179,3,0)</f>
        <v>مترطول</v>
      </c>
      <c r="I17" s="14">
        <f>VLOOKUP($A17,'Fehrest-Abnye'!A13:D1179,4,0)</f>
        <v>131000</v>
      </c>
      <c r="J17" s="15">
        <f t="shared" si="0"/>
        <v>0</v>
      </c>
      <c r="K17" s="16">
        <f t="shared" si="1"/>
        <v>0</v>
      </c>
      <c r="O17" s="32" t="s">
        <v>955</v>
      </c>
    </row>
    <row r="18" spans="1:15" ht="30" customHeight="1" x14ac:dyDescent="0.6">
      <c r="A18" s="13" t="s">
        <v>957</v>
      </c>
      <c r="B18" s="20" t="str">
        <f>VLOOKUP($A18,'Fehrest-Abnye'!A14:D1180,2,0)</f>
        <v>تهيه و نصب لوله سيماني، به قطر داخلي 20 سانتيمتر، ‏با بتن به‌عيار 300 كيلو سيمان در متر مكعب بتن.‏</v>
      </c>
      <c r="C18" s="12"/>
      <c r="D18" s="12"/>
      <c r="E18" s="12"/>
      <c r="F18" s="12"/>
      <c r="G18" s="12"/>
      <c r="H18" s="11" t="str">
        <f>VLOOKUP($A18,'Fehrest-Abnye'!A14:D1180,3,0)</f>
        <v>مترطول</v>
      </c>
      <c r="I18" s="14">
        <f>VLOOKUP($A18,'Fehrest-Abnye'!A14:D1180,4,0)</f>
        <v>172000</v>
      </c>
      <c r="J18" s="15">
        <f t="shared" si="0"/>
        <v>0</v>
      </c>
      <c r="K18" s="16">
        <f t="shared" si="1"/>
        <v>0</v>
      </c>
      <c r="O18" s="32" t="s">
        <v>957</v>
      </c>
    </row>
    <row r="19" spans="1:15" ht="30.75" customHeight="1" x14ac:dyDescent="0.6">
      <c r="A19" s="78" t="s">
        <v>2373</v>
      </c>
      <c r="B19" s="78"/>
      <c r="C19" s="78"/>
      <c r="D19" s="78"/>
      <c r="E19" s="78"/>
      <c r="F19" s="78"/>
      <c r="G19" s="78"/>
      <c r="H19" s="78"/>
      <c r="I19" s="78"/>
      <c r="J19" s="78"/>
      <c r="K19" s="16">
        <f>SUM(K7:K18)</f>
        <v>0</v>
      </c>
      <c r="O19" s="32" t="s">
        <v>959</v>
      </c>
    </row>
    <row r="20" spans="1:15" ht="20" x14ac:dyDescent="0.6">
      <c r="O20" s="32" t="s">
        <v>961</v>
      </c>
    </row>
    <row r="21" spans="1:15" ht="20" x14ac:dyDescent="0.6">
      <c r="O21" s="32" t="s">
        <v>963</v>
      </c>
    </row>
    <row r="22" spans="1:15" ht="20" x14ac:dyDescent="0.6">
      <c r="O22" s="32" t="s">
        <v>965</v>
      </c>
    </row>
    <row r="23" spans="1:15" ht="20" x14ac:dyDescent="0.6">
      <c r="O23" s="32" t="s">
        <v>967</v>
      </c>
    </row>
    <row r="24" spans="1:15" ht="20" x14ac:dyDescent="0.6">
      <c r="O24" s="32" t="s">
        <v>969</v>
      </c>
    </row>
    <row r="25" spans="1:15" ht="20" x14ac:dyDescent="0.6">
      <c r="O25" s="32" t="s">
        <v>971</v>
      </c>
    </row>
    <row r="26" spans="1:15" ht="20" x14ac:dyDescent="0.6">
      <c r="O26" s="32" t="s">
        <v>973</v>
      </c>
    </row>
    <row r="27" spans="1:15" ht="20" x14ac:dyDescent="0.6">
      <c r="O27" s="32" t="s">
        <v>975</v>
      </c>
    </row>
    <row r="28" spans="1:15" ht="20" x14ac:dyDescent="0.6">
      <c r="O28" s="32" t="s">
        <v>977</v>
      </c>
    </row>
    <row r="29" spans="1:15" ht="20" x14ac:dyDescent="0.6">
      <c r="O29" s="32" t="s">
        <v>979</v>
      </c>
    </row>
    <row r="30" spans="1:15" ht="20" x14ac:dyDescent="0.6">
      <c r="O30" s="32" t="s">
        <v>981</v>
      </c>
    </row>
    <row r="31" spans="1:15" ht="20" x14ac:dyDescent="0.6">
      <c r="O31" s="32" t="s">
        <v>983</v>
      </c>
    </row>
    <row r="32" spans="1:15" ht="20" x14ac:dyDescent="0.6">
      <c r="O32" s="32" t="s">
        <v>985</v>
      </c>
    </row>
    <row r="33" spans="15:15" ht="20" x14ac:dyDescent="0.6">
      <c r="O33" s="32" t="s">
        <v>987</v>
      </c>
    </row>
    <row r="34" spans="15:15" ht="20" x14ac:dyDescent="0.6">
      <c r="O34" s="32" t="s">
        <v>989</v>
      </c>
    </row>
    <row r="35" spans="15:15" ht="20" x14ac:dyDescent="0.6">
      <c r="O35" s="32" t="s">
        <v>991</v>
      </c>
    </row>
    <row r="36" spans="15:15" ht="20" x14ac:dyDescent="0.6">
      <c r="O36" s="32" t="s">
        <v>993</v>
      </c>
    </row>
    <row r="37" spans="15:15" ht="20" x14ac:dyDescent="0.6">
      <c r="O37" s="32" t="s">
        <v>995</v>
      </c>
    </row>
    <row r="38" spans="15:15" ht="20" x14ac:dyDescent="0.6">
      <c r="O38" s="32" t="s">
        <v>997</v>
      </c>
    </row>
    <row r="39" spans="15:15" ht="20" x14ac:dyDescent="0.6">
      <c r="O39" s="32" t="s">
        <v>999</v>
      </c>
    </row>
    <row r="40" spans="15:15" ht="20" x14ac:dyDescent="0.6">
      <c r="O40" s="32" t="s">
        <v>1001</v>
      </c>
    </row>
    <row r="41" spans="15:15" ht="20" x14ac:dyDescent="0.6">
      <c r="O41" s="32" t="s">
        <v>1003</v>
      </c>
    </row>
    <row r="42" spans="15:15" ht="20" x14ac:dyDescent="0.6">
      <c r="O42" s="32" t="s">
        <v>1005</v>
      </c>
    </row>
    <row r="43" spans="15:15" ht="20" x14ac:dyDescent="0.6">
      <c r="O43" s="32" t="s">
        <v>1007</v>
      </c>
    </row>
    <row r="44" spans="15:15" ht="20" x14ac:dyDescent="0.6">
      <c r="O44" s="32" t="s">
        <v>1009</v>
      </c>
    </row>
    <row r="45" spans="15:15" ht="20" x14ac:dyDescent="0.6">
      <c r="O45" s="32" t="s">
        <v>1011</v>
      </c>
    </row>
    <row r="46" spans="15:15" ht="20" x14ac:dyDescent="0.6">
      <c r="O46" s="32" t="s">
        <v>1013</v>
      </c>
    </row>
    <row r="47" spans="15:15" ht="20" x14ac:dyDescent="0.6">
      <c r="O47" s="32" t="s">
        <v>1015</v>
      </c>
    </row>
    <row r="48" spans="15:15" ht="20" x14ac:dyDescent="0.6">
      <c r="O48" s="32" t="s">
        <v>1017</v>
      </c>
    </row>
    <row r="49" spans="15:15" ht="20" x14ac:dyDescent="0.6">
      <c r="O49" s="32" t="s">
        <v>1019</v>
      </c>
    </row>
    <row r="50" spans="15:15" ht="20" x14ac:dyDescent="0.6">
      <c r="O50" s="32" t="s">
        <v>1021</v>
      </c>
    </row>
    <row r="51" spans="15:15" ht="20" x14ac:dyDescent="0.6">
      <c r="O51" s="32" t="s">
        <v>1023</v>
      </c>
    </row>
    <row r="52" spans="15:15" ht="20" x14ac:dyDescent="0.6">
      <c r="O52" s="32" t="s">
        <v>1025</v>
      </c>
    </row>
    <row r="53" spans="15:15" ht="20" x14ac:dyDescent="0.6">
      <c r="O53" s="32" t="s">
        <v>1027</v>
      </c>
    </row>
    <row r="54" spans="15:15" ht="20" x14ac:dyDescent="0.6">
      <c r="O54" s="32" t="s">
        <v>1029</v>
      </c>
    </row>
    <row r="55" spans="15:15" ht="20" x14ac:dyDescent="0.6">
      <c r="O55" s="32" t="s">
        <v>1031</v>
      </c>
    </row>
    <row r="56" spans="15:15" ht="20" x14ac:dyDescent="0.6">
      <c r="O56" s="32" t="s">
        <v>1033</v>
      </c>
    </row>
    <row r="57" spans="15:15" ht="20" x14ac:dyDescent="0.6">
      <c r="O57" s="32" t="s">
        <v>1035</v>
      </c>
    </row>
  </sheetData>
  <dataConsolidate/>
  <mergeCells count="17">
    <mergeCell ref="A19:J19"/>
    <mergeCell ref="F5:F6"/>
    <mergeCell ref="G5:G6"/>
    <mergeCell ref="H5:H6"/>
    <mergeCell ref="I5:I6"/>
    <mergeCell ref="J5:J6"/>
    <mergeCell ref="K5:K6"/>
    <mergeCell ref="C2:E2"/>
    <mergeCell ref="F2:K2"/>
    <mergeCell ref="C3:E3"/>
    <mergeCell ref="F3:K3"/>
    <mergeCell ref="A4:K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A7:A18">
      <formula1>$O$7:$O$57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rightToLeft="1" zoomScale="80" zoomScaleNormal="80" workbookViewId="0">
      <pane ySplit="6" topLeftCell="A7" activePane="bottomLeft" state="frozen"/>
      <selection pane="bottomLeft" activeCell="L9" sqref="L9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5" max="15" width="9.09765625" hidden="1" customWidth="1"/>
  </cols>
  <sheetData>
    <row r="1" spans="1:15" ht="10.5" customHeight="1" x14ac:dyDescent="0.6"/>
    <row r="2" spans="1:15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5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5" ht="28.5" customHeight="1" x14ac:dyDescent="0.6">
      <c r="A4" s="79" t="str">
        <f>'خلاصه مالی فصلهای ابنیه'!C18</f>
        <v>عایق کاری رطوبتی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5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2370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5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5" ht="44.25" customHeight="1" x14ac:dyDescent="0.6">
      <c r="A7" s="13" t="s">
        <v>1037</v>
      </c>
      <c r="B7" s="20" t="str">
        <f>VLOOKUP($A7,'Fehrest-Abnye'!A3:D1169,2,0)</f>
        <v>عايق كاري رطوبتي با يک قشر اندود قير‎.‎</v>
      </c>
      <c r="C7" s="12"/>
      <c r="D7" s="12"/>
      <c r="E7" s="12"/>
      <c r="F7" s="12"/>
      <c r="G7" s="12"/>
      <c r="H7" s="11" t="str">
        <f>VLOOKUP($A7,'Fehrest-Abnye'!A3:D1169,3,0)</f>
        <v>مترمربع</v>
      </c>
      <c r="I7" s="14">
        <f>VLOOKUP($A7,'Fehrest-Abnye'!A3:D1169,4,0)</f>
        <v>34900</v>
      </c>
      <c r="J7" s="15">
        <f>IF(AND(C7=0,D7=0,E7=0,F7=0,G7=0),0,ROUND(IF(C7=0,1,C7)*IF(D7=0,1,D7)*IF(E7=0,1,E7)*IF(F7=0,1,F7)*IF(G7=0,1,G7),2))</f>
        <v>0</v>
      </c>
      <c r="K7" s="16">
        <f>J7*I7</f>
        <v>0</v>
      </c>
      <c r="O7" s="32" t="s">
        <v>1037</v>
      </c>
    </row>
    <row r="8" spans="1:15" ht="30" customHeight="1" x14ac:dyDescent="0.6">
      <c r="A8" s="13" t="s">
        <v>1039</v>
      </c>
      <c r="B8" s="20" t="str">
        <f>VLOOKUP($A8,'Fehrest-Abnye'!A4:D1170,2,0)</f>
        <v>عايق كاري رطوبتي در زير عايقهاي مختلف حرارتي ‏با قير پليمري اصلاح شده.‏</v>
      </c>
      <c r="C8" s="12"/>
      <c r="D8" s="12"/>
      <c r="E8" s="12"/>
      <c r="F8" s="12"/>
      <c r="G8" s="12"/>
      <c r="H8" s="11" t="str">
        <f>VLOOKUP($A8,'Fehrest-Abnye'!A4:D1170,3,0)</f>
        <v>مترمربع</v>
      </c>
      <c r="I8" s="14">
        <f>VLOOKUP($A8,'Fehrest-Abnye'!A4:D1170,4,0)</f>
        <v>85100</v>
      </c>
      <c r="J8" s="15">
        <f t="shared" ref="J8:J18" si="0">IF(AND(C8=0,D8=0,E8=0,F8=0,G8=0),0,ROUND(IF(C8=0,1,C8)*IF(D8=0,1,D8)*IF(E8=0,1,E8)*IF(F8=0,1,F8)*IF(G8=0,1,G8),2))</f>
        <v>0</v>
      </c>
      <c r="K8" s="16">
        <f t="shared" ref="K8:K18" si="1">J8*I8</f>
        <v>0</v>
      </c>
      <c r="O8" s="32" t="s">
        <v>1039</v>
      </c>
    </row>
    <row r="9" spans="1:15" ht="30" customHeight="1" x14ac:dyDescent="0.6">
      <c r="A9" s="13" t="s">
        <v>1041</v>
      </c>
      <c r="B9" s="20" t="str">
        <f>VLOOKUP($A9,'Fehrest-Abnye'!A5:D1171,2,0)</f>
        <v>عايق كاري رطوبتي، با دو قشر اندود قير و يک لايه ‏گوني براي سطوح حمامها، توالتها و روي پي‌ها.‏</v>
      </c>
      <c r="C9" s="12"/>
      <c r="D9" s="12"/>
      <c r="E9" s="12"/>
      <c r="F9" s="12"/>
      <c r="G9" s="12"/>
      <c r="H9" s="11" t="str">
        <f>VLOOKUP($A9,'Fehrest-Abnye'!A5:D1171,3,0)</f>
        <v>مترمربع</v>
      </c>
      <c r="I9" s="14">
        <f>VLOOKUP($A9,'Fehrest-Abnye'!A5:D1171,4,0)</f>
        <v>122000</v>
      </c>
      <c r="J9" s="15">
        <f t="shared" si="0"/>
        <v>0</v>
      </c>
      <c r="K9" s="16">
        <f t="shared" si="1"/>
        <v>0</v>
      </c>
      <c r="O9" s="32" t="s">
        <v>1041</v>
      </c>
    </row>
    <row r="10" spans="1:15" ht="30" customHeight="1" x14ac:dyDescent="0.6">
      <c r="A10" s="13" t="s">
        <v>1043</v>
      </c>
      <c r="B10" s="20" t="str">
        <f>VLOOKUP($A10,'Fehrest-Abnye'!A6:D1172,2,0)</f>
        <v>عايق كاري رطوبتي، با دو قشر اندود قير و يک لايه ‏گوني براي ساير سطوح.‏</v>
      </c>
      <c r="C10" s="12"/>
      <c r="D10" s="12"/>
      <c r="E10" s="12"/>
      <c r="F10" s="12"/>
      <c r="G10" s="12"/>
      <c r="H10" s="11" t="str">
        <f>VLOOKUP($A10,'Fehrest-Abnye'!A6:D1172,3,0)</f>
        <v>مترمربع</v>
      </c>
      <c r="I10" s="14">
        <f>VLOOKUP($A10,'Fehrest-Abnye'!A6:D1172,4,0)</f>
        <v>112500</v>
      </c>
      <c r="J10" s="15">
        <f t="shared" si="0"/>
        <v>0</v>
      </c>
      <c r="K10" s="16">
        <f t="shared" si="1"/>
        <v>0</v>
      </c>
      <c r="O10" s="32" t="s">
        <v>1043</v>
      </c>
    </row>
    <row r="11" spans="1:15" ht="30" customHeight="1" x14ac:dyDescent="0.6">
      <c r="A11" s="13" t="s">
        <v>1045</v>
      </c>
      <c r="B11" s="20" t="str">
        <f>VLOOKUP($A11,'Fehrest-Abnye'!A7:D1173,2,0)</f>
        <v>عايق كاري رطوبتي، با سه قشر اندود قير و دو لايه ‏گوني براي سطوح حمامها، توالتها و روي پي‌ها.‏</v>
      </c>
      <c r="C11" s="12"/>
      <c r="D11" s="12"/>
      <c r="E11" s="12"/>
      <c r="F11" s="12"/>
      <c r="G11" s="12"/>
      <c r="H11" s="11" t="str">
        <f>VLOOKUP($A11,'Fehrest-Abnye'!A7:D1173,3,0)</f>
        <v>مترمربع</v>
      </c>
      <c r="I11" s="14">
        <f>VLOOKUP($A11,'Fehrest-Abnye'!A7:D1173,4,0)</f>
        <v>199000</v>
      </c>
      <c r="J11" s="15">
        <f t="shared" si="0"/>
        <v>0</v>
      </c>
      <c r="K11" s="16">
        <f t="shared" si="1"/>
        <v>0</v>
      </c>
      <c r="O11" s="32" t="s">
        <v>1045</v>
      </c>
    </row>
    <row r="12" spans="1:15" ht="30" customHeight="1" x14ac:dyDescent="0.6">
      <c r="A12" s="13" t="s">
        <v>1047</v>
      </c>
      <c r="B12" s="20" t="str">
        <f>VLOOKUP($A12,'Fehrest-Abnye'!A8:D1174,2,0)</f>
        <v>عايق كاري رطوبتي، با سه قشر اندود قير و دو لايه ‏گوني براي ساير سطوح.‏</v>
      </c>
      <c r="C12" s="12"/>
      <c r="D12" s="12"/>
      <c r="E12" s="12"/>
      <c r="F12" s="12"/>
      <c r="G12" s="12"/>
      <c r="H12" s="11" t="str">
        <f>VLOOKUP($A12,'Fehrest-Abnye'!A8:D1174,3,0)</f>
        <v>مترمربع</v>
      </c>
      <c r="I12" s="14">
        <f>VLOOKUP($A12,'Fehrest-Abnye'!A8:D1174,4,0)</f>
        <v>182500</v>
      </c>
      <c r="J12" s="15">
        <f t="shared" si="0"/>
        <v>0</v>
      </c>
      <c r="K12" s="16">
        <f t="shared" si="1"/>
        <v>0</v>
      </c>
      <c r="O12" s="32" t="s">
        <v>1047</v>
      </c>
    </row>
    <row r="13" spans="1:15" ht="30" customHeight="1" x14ac:dyDescent="0.6">
      <c r="A13" s="13" t="s">
        <v>1049</v>
      </c>
      <c r="B13" s="20" t="str">
        <f>VLOOKUP($A13,'Fehrest-Abnye'!A9:D1175,2,0)</f>
        <v>عايق كاري رطوبتي، با چهار قشر اندود قير و سه لايه ‏گوني براي سطوح حمامها، توالتها و روي پي‌ها.‏</v>
      </c>
      <c r="C13" s="12"/>
      <c r="D13" s="12"/>
      <c r="E13" s="12"/>
      <c r="F13" s="12"/>
      <c r="G13" s="12"/>
      <c r="H13" s="11" t="str">
        <f>VLOOKUP($A13,'Fehrest-Abnye'!A9:D1175,3,0)</f>
        <v>مترمربع</v>
      </c>
      <c r="I13" s="14">
        <f>VLOOKUP($A13,'Fehrest-Abnye'!A9:D1175,4,0)</f>
        <v>282000</v>
      </c>
      <c r="J13" s="15">
        <f t="shared" si="0"/>
        <v>0</v>
      </c>
      <c r="K13" s="16">
        <f t="shared" si="1"/>
        <v>0</v>
      </c>
      <c r="O13" s="32" t="s">
        <v>1049</v>
      </c>
    </row>
    <row r="14" spans="1:15" ht="30" customHeight="1" x14ac:dyDescent="0.6">
      <c r="A14" s="13" t="s">
        <v>1051</v>
      </c>
      <c r="B14" s="20" t="str">
        <f>VLOOKUP($A14,'Fehrest-Abnye'!A10:D1176,2,0)</f>
        <v>عايق كاري رطوبتي با چهار قشر اندود قير و سه لايه ‏گوني براي ساير سطوح.‏</v>
      </c>
      <c r="C14" s="12"/>
      <c r="D14" s="12"/>
      <c r="E14" s="12"/>
      <c r="F14" s="12"/>
      <c r="G14" s="12"/>
      <c r="H14" s="11" t="str">
        <f>VLOOKUP($A14,'Fehrest-Abnye'!A10:D1176,3,0)</f>
        <v>مترمربع</v>
      </c>
      <c r="I14" s="14">
        <f>VLOOKUP($A14,'Fehrest-Abnye'!A10:D1176,4,0)</f>
        <v>270000</v>
      </c>
      <c r="J14" s="15">
        <f t="shared" si="0"/>
        <v>0</v>
      </c>
      <c r="K14" s="16">
        <f t="shared" si="1"/>
        <v>0</v>
      </c>
      <c r="O14" s="32" t="s">
        <v>1051</v>
      </c>
    </row>
    <row r="15" spans="1:15" ht="30" customHeight="1" x14ac:dyDescent="0.6">
      <c r="A15" s="13" t="s">
        <v>1053</v>
      </c>
      <c r="B15" s="20" t="str">
        <f>VLOOKUP($A15,'Fehrest-Abnye'!A11:D1177,2,0)</f>
        <v>عايق كاري رطوبتي، با عايق پيش ساخته درجه يك ‏متشكل از قير و الياف پلي استر و تيشو به ضخامت 3 ‏ميليمتر، به انضمام قشر آستر براي سطوح حمامها، ‏توالتها و روي پي‌ها.‏</v>
      </c>
      <c r="C15" s="12"/>
      <c r="D15" s="12"/>
      <c r="E15" s="12"/>
      <c r="F15" s="12"/>
      <c r="G15" s="12"/>
      <c r="H15" s="11" t="str">
        <f>VLOOKUP($A15,'Fehrest-Abnye'!A11:D1177,3,0)</f>
        <v>مترمربع</v>
      </c>
      <c r="I15" s="14">
        <f>VLOOKUP($A15,'Fehrest-Abnye'!A11:D1177,4,0)</f>
        <v>106500</v>
      </c>
      <c r="J15" s="15">
        <f t="shared" si="0"/>
        <v>0</v>
      </c>
      <c r="K15" s="16">
        <f t="shared" si="1"/>
        <v>0</v>
      </c>
      <c r="O15" s="32" t="s">
        <v>1053</v>
      </c>
    </row>
    <row r="16" spans="1:15" ht="30" customHeight="1" x14ac:dyDescent="0.6">
      <c r="A16" s="13" t="s">
        <v>1055</v>
      </c>
      <c r="B16" s="20" t="str">
        <f>VLOOKUP($A16,'Fehrest-Abnye'!A12:D1178,2,0)</f>
        <v>عايق كاري رطوبتي، با عايق پيش ساخته درجه يك ‏متشكل از قير و الياف پلي استر و تيشو به ضخامت 3 ‏ميليمتر، به انضمام قشرآستر براي ساير سطوح.‏</v>
      </c>
      <c r="C16" s="12"/>
      <c r="D16" s="12"/>
      <c r="E16" s="12"/>
      <c r="F16" s="12"/>
      <c r="G16" s="12"/>
      <c r="H16" s="11" t="str">
        <f>VLOOKUP($A16,'Fehrest-Abnye'!A12:D1178,3,0)</f>
        <v>مترمربع</v>
      </c>
      <c r="I16" s="14">
        <f>VLOOKUP($A16,'Fehrest-Abnye'!A12:D1178,4,0)</f>
        <v>94700</v>
      </c>
      <c r="J16" s="15">
        <f t="shared" si="0"/>
        <v>0</v>
      </c>
      <c r="K16" s="16">
        <f t="shared" si="1"/>
        <v>0</v>
      </c>
      <c r="O16" s="32" t="s">
        <v>1055</v>
      </c>
    </row>
    <row r="17" spans="1:15" ht="30" customHeight="1" x14ac:dyDescent="0.6">
      <c r="A17" s="13" t="s">
        <v>1057</v>
      </c>
      <c r="B17" s="20" t="str">
        <f>VLOOKUP($A17,'Fehrest-Abnye'!A13:D1179,2,0)</f>
        <v>عايق كاري رطوبتي، با عايق پيش ساخته درجه يك ‏متشكل از قير و الياف پلي استر و تيشو به ضخامت 4 ‏ميليمتر، به انضمام قشرآستر براي سطوح حمامها، ‏توالت ها و روي پي‌ها.‏</v>
      </c>
      <c r="C17" s="12"/>
      <c r="D17" s="12"/>
      <c r="E17" s="12"/>
      <c r="F17" s="12"/>
      <c r="G17" s="12"/>
      <c r="H17" s="11" t="str">
        <f>VLOOKUP($A17,'Fehrest-Abnye'!A13:D1179,3,0)</f>
        <v>مترمربع</v>
      </c>
      <c r="I17" s="14">
        <f>VLOOKUP($A17,'Fehrest-Abnye'!A13:D1179,4,0)</f>
        <v>112000</v>
      </c>
      <c r="J17" s="15">
        <f t="shared" si="0"/>
        <v>0</v>
      </c>
      <c r="K17" s="16">
        <f t="shared" si="1"/>
        <v>0</v>
      </c>
      <c r="O17" s="32" t="s">
        <v>1057</v>
      </c>
    </row>
    <row r="18" spans="1:15" ht="30" customHeight="1" x14ac:dyDescent="0.6">
      <c r="A18" s="13" t="s">
        <v>1059</v>
      </c>
      <c r="B18" s="20" t="str">
        <f>VLOOKUP($A18,'Fehrest-Abnye'!A14:D1180,2,0)</f>
        <v>عايق كاري رطوبتي، با عايق پيش ساخته درجه يك ‏متشكل از قير و الياف پلي استر و تيشو به ضخامت 4 ‏ميليمتر، به انضمام قشرآستر براي ساير سطوح.‏</v>
      </c>
      <c r="C18" s="12"/>
      <c r="D18" s="12"/>
      <c r="E18" s="12"/>
      <c r="F18" s="12"/>
      <c r="G18" s="12"/>
      <c r="H18" s="11" t="str">
        <f>VLOOKUP($A18,'Fehrest-Abnye'!A14:D1180,3,0)</f>
        <v>مترمربع</v>
      </c>
      <c r="I18" s="14">
        <f>VLOOKUP($A18,'Fehrest-Abnye'!A14:D1180,4,0)</f>
        <v>100500</v>
      </c>
      <c r="J18" s="15">
        <f t="shared" si="0"/>
        <v>0</v>
      </c>
      <c r="K18" s="16">
        <f t="shared" si="1"/>
        <v>0</v>
      </c>
      <c r="O18" s="32" t="s">
        <v>1059</v>
      </c>
    </row>
    <row r="19" spans="1:15" ht="30.75" customHeight="1" x14ac:dyDescent="0.6">
      <c r="A19" s="78" t="s">
        <v>2373</v>
      </c>
      <c r="B19" s="78"/>
      <c r="C19" s="78"/>
      <c r="D19" s="78"/>
      <c r="E19" s="78"/>
      <c r="F19" s="78"/>
      <c r="G19" s="78"/>
      <c r="H19" s="78"/>
      <c r="I19" s="78"/>
      <c r="J19" s="78"/>
      <c r="K19" s="16">
        <f>SUM(K7:K18)</f>
        <v>0</v>
      </c>
      <c r="O19" s="32" t="s">
        <v>1061</v>
      </c>
    </row>
    <row r="20" spans="1:15" ht="20" x14ac:dyDescent="0.6">
      <c r="O20" s="32" t="s">
        <v>1063</v>
      </c>
    </row>
  </sheetData>
  <dataConsolidate/>
  <mergeCells count="17">
    <mergeCell ref="A19:J19"/>
    <mergeCell ref="F5:F6"/>
    <mergeCell ref="G5:G6"/>
    <mergeCell ref="H5:H6"/>
    <mergeCell ref="I5:I6"/>
    <mergeCell ref="J5:J6"/>
    <mergeCell ref="K5:K6"/>
    <mergeCell ref="C2:E2"/>
    <mergeCell ref="F2:K2"/>
    <mergeCell ref="C3:E3"/>
    <mergeCell ref="F3:K3"/>
    <mergeCell ref="A4:K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A7:A18">
      <formula1>$O$7:$O$20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rightToLeft="1" zoomScale="80" zoomScaleNormal="80" workbookViewId="0">
      <pane ySplit="6" topLeftCell="A7" activePane="bottomLeft" state="frozen"/>
      <selection pane="bottomLeft" activeCell="M9" sqref="M9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5" max="15" width="9.09765625" hidden="1" customWidth="1"/>
  </cols>
  <sheetData>
    <row r="1" spans="1:15" ht="10.5" customHeight="1" x14ac:dyDescent="0.6"/>
    <row r="2" spans="1:15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5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5" ht="28.5" customHeight="1" x14ac:dyDescent="0.6">
      <c r="A4" s="79" t="str">
        <f>'خلاصه مالی فصلهای ابنیه'!C19</f>
        <v>عایق کاری حرارتی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5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2370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5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5" ht="44.25" customHeight="1" x14ac:dyDescent="0.6">
      <c r="A7" s="13" t="s">
        <v>1065</v>
      </c>
      <c r="B7" s="20" t="str">
        <f>VLOOKUP($A7,'Fehrest-Abnye'!A3:D1169,2,0)</f>
        <v>عايق كاري حرارتي با عايق پشم شيشه با روکش ‏کاغذ کرافت به ضخامت 25 ميليمتر و به وزن ‏مخصوص 16 كيلو گرم در متر مكعب‏‎.‎</v>
      </c>
      <c r="C7" s="12"/>
      <c r="D7" s="12"/>
      <c r="E7" s="12"/>
      <c r="F7" s="12"/>
      <c r="G7" s="12"/>
      <c r="H7" s="11" t="str">
        <f>VLOOKUP($A7,'Fehrest-Abnye'!A3:D1169,3,0)</f>
        <v>مترمربع</v>
      </c>
      <c r="I7" s="14">
        <f>VLOOKUP($A7,'Fehrest-Abnye'!A3:D1169,4,0)</f>
        <v>30500</v>
      </c>
      <c r="J7" s="15">
        <f>IF(AND(C7=0,D7=0,E7=0,F7=0,G7=0),0,ROUND(IF(C7=0,1,C7)*IF(D7=0,1,D7)*IF(E7=0,1,E7)*IF(F7=0,1,F7)*IF(G7=0,1,G7),2))</f>
        <v>0</v>
      </c>
      <c r="K7" s="16">
        <f>J7*I7</f>
        <v>0</v>
      </c>
      <c r="O7" s="32" t="s">
        <v>1065</v>
      </c>
    </row>
    <row r="8" spans="1:15" ht="30" customHeight="1" x14ac:dyDescent="0.6">
      <c r="A8" s="13" t="s">
        <v>1067</v>
      </c>
      <c r="B8" s="20" t="str">
        <f>VLOOKUP($A8,'Fehrest-Abnye'!A4:D1170,2,0)</f>
        <v>عايق كاري حرارتي با عايق پشم شيشه با روکش ‏کاغذ کرافت به ضخامت 25 ميليمتر و به وزن ‏مخصوص 20 كيلو گرم در متر مكعب.‏</v>
      </c>
      <c r="C8" s="12"/>
      <c r="D8" s="12"/>
      <c r="E8" s="12"/>
      <c r="F8" s="12"/>
      <c r="G8" s="12"/>
      <c r="H8" s="11" t="str">
        <f>VLOOKUP($A8,'Fehrest-Abnye'!A4:D1170,3,0)</f>
        <v>مترمربع</v>
      </c>
      <c r="I8" s="14">
        <f>VLOOKUP($A8,'Fehrest-Abnye'!A4:D1170,4,0)</f>
        <v>34600</v>
      </c>
      <c r="J8" s="15">
        <f t="shared" ref="J8:J18" si="0">IF(AND(C8=0,D8=0,E8=0,F8=0,G8=0),0,ROUND(IF(C8=0,1,C8)*IF(D8=0,1,D8)*IF(E8=0,1,E8)*IF(F8=0,1,F8)*IF(G8=0,1,G8),2))</f>
        <v>0</v>
      </c>
      <c r="K8" s="16">
        <f t="shared" ref="K8:K18" si="1">J8*I8</f>
        <v>0</v>
      </c>
      <c r="O8" s="32" t="s">
        <v>1067</v>
      </c>
    </row>
    <row r="9" spans="1:15" ht="30" customHeight="1" x14ac:dyDescent="0.6">
      <c r="A9" s="13" t="s">
        <v>1069</v>
      </c>
      <c r="B9" s="20" t="str">
        <f>VLOOKUP($A9,'Fehrest-Abnye'!A5:D1171,2,0)</f>
        <v>عايق كاري حرارتي با عايق پشم شيشه با روکش ‏کاغذ کرافت به ضخامت 30 ميليمتر و به وزن ‏مخصوص 12 كيلو گرم در متر مكعب.‏</v>
      </c>
      <c r="C9" s="12"/>
      <c r="D9" s="12"/>
      <c r="E9" s="12"/>
      <c r="F9" s="12"/>
      <c r="G9" s="12"/>
      <c r="H9" s="11" t="str">
        <f>VLOOKUP($A9,'Fehrest-Abnye'!A5:D1171,3,0)</f>
        <v>مترمربع</v>
      </c>
      <c r="I9" s="14">
        <f>VLOOKUP($A9,'Fehrest-Abnye'!A5:D1171,4,0)</f>
        <v>26300</v>
      </c>
      <c r="J9" s="15">
        <f t="shared" si="0"/>
        <v>0</v>
      </c>
      <c r="K9" s="16">
        <f t="shared" si="1"/>
        <v>0</v>
      </c>
      <c r="O9" s="32" t="s">
        <v>1069</v>
      </c>
    </row>
    <row r="10" spans="1:15" ht="30" customHeight="1" x14ac:dyDescent="0.6">
      <c r="A10" s="13" t="s">
        <v>1071</v>
      </c>
      <c r="B10" s="20" t="str">
        <f>VLOOKUP($A10,'Fehrest-Abnye'!A6:D1172,2,0)</f>
        <v>عايق كاري حرارتي با عايق پشم شيشه با روکش ‏کاغذ کرافت به ضخامت 50 ميليمتر و به وزن ‏مخصوص 12 كيلو گرم در متر مكعب.‏</v>
      </c>
      <c r="C10" s="12"/>
      <c r="D10" s="12"/>
      <c r="E10" s="12"/>
      <c r="F10" s="12"/>
      <c r="G10" s="12"/>
      <c r="H10" s="11" t="str">
        <f>VLOOKUP($A10,'Fehrest-Abnye'!A6:D1172,3,0)</f>
        <v>مترمربع</v>
      </c>
      <c r="I10" s="14">
        <f>VLOOKUP($A10,'Fehrest-Abnye'!A6:D1172,4,0)</f>
        <v>39500</v>
      </c>
      <c r="J10" s="15">
        <f t="shared" si="0"/>
        <v>0</v>
      </c>
      <c r="K10" s="16">
        <f t="shared" si="1"/>
        <v>0</v>
      </c>
      <c r="O10" s="32" t="s">
        <v>1071</v>
      </c>
    </row>
    <row r="11" spans="1:15" ht="30" customHeight="1" x14ac:dyDescent="0.6">
      <c r="A11" s="13" t="s">
        <v>1073</v>
      </c>
      <c r="B11" s="20" t="str">
        <f>VLOOKUP($A11,'Fehrest-Abnye'!A7:D1173,2,0)</f>
        <v>عايق كاري حرارتي با عايق پشم شيشه با روکش ‏کاغذ کرافت به ضخامت 50 ميليمتر و به وزن ‏مخصوص 16 كيلو گرم در متر مكعب.‏</v>
      </c>
      <c r="C11" s="12"/>
      <c r="D11" s="12"/>
      <c r="E11" s="12"/>
      <c r="F11" s="12"/>
      <c r="G11" s="12"/>
      <c r="H11" s="11" t="str">
        <f>VLOOKUP($A11,'Fehrest-Abnye'!A7:D1173,3,0)</f>
        <v>مترمربع</v>
      </c>
      <c r="I11" s="14">
        <f>VLOOKUP($A11,'Fehrest-Abnye'!A7:D1173,4,0)</f>
        <v>39300</v>
      </c>
      <c r="J11" s="15">
        <f t="shared" si="0"/>
        <v>0</v>
      </c>
      <c r="K11" s="16">
        <f t="shared" si="1"/>
        <v>0</v>
      </c>
      <c r="O11" s="32" t="s">
        <v>1073</v>
      </c>
    </row>
    <row r="12" spans="1:15" ht="30" customHeight="1" x14ac:dyDescent="0.6">
      <c r="A12" s="13" t="s">
        <v>1075</v>
      </c>
      <c r="B12" s="20" t="str">
        <f>VLOOKUP($A12,'Fehrest-Abnye'!A8:D1174,2,0)</f>
        <v>عايق كاري حرارتي با عايق پشم شيشه با روکش ‏کاغذ کرافت به ضخامت 50 ميليمتر و به وزن ‏مخصوص 20 كيلو گرم در متر مكعب.‏</v>
      </c>
      <c r="C12" s="12"/>
      <c r="D12" s="12"/>
      <c r="E12" s="12"/>
      <c r="F12" s="12"/>
      <c r="G12" s="12"/>
      <c r="H12" s="11" t="str">
        <f>VLOOKUP($A12,'Fehrest-Abnye'!A8:D1174,3,0)</f>
        <v>مترمربع</v>
      </c>
      <c r="I12" s="14">
        <f>VLOOKUP($A12,'Fehrest-Abnye'!A8:D1174,4,0)</f>
        <v>55900</v>
      </c>
      <c r="J12" s="15">
        <f t="shared" si="0"/>
        <v>0</v>
      </c>
      <c r="K12" s="16">
        <f t="shared" si="1"/>
        <v>0</v>
      </c>
      <c r="O12" s="32" t="s">
        <v>1075</v>
      </c>
    </row>
    <row r="13" spans="1:15" ht="30" customHeight="1" x14ac:dyDescent="0.6">
      <c r="A13" s="13" t="s">
        <v>1077</v>
      </c>
      <c r="B13" s="20" t="str">
        <f>VLOOKUP($A13,'Fehrest-Abnye'!A9:D1175,2,0)</f>
        <v>اضافه بها به رديف‌هاي 140101 تا 140106، در ‏صورتي كه از روکش آلومينيوم ساده بجاي كاغذ ‏كرافت استفاده شود.‏</v>
      </c>
      <c r="C13" s="12"/>
      <c r="D13" s="12"/>
      <c r="E13" s="12"/>
      <c r="F13" s="12"/>
      <c r="G13" s="12"/>
      <c r="H13" s="11" t="str">
        <f>VLOOKUP($A13,'Fehrest-Abnye'!A9:D1175,3,0)</f>
        <v>مترمربع</v>
      </c>
      <c r="I13" s="14">
        <f>VLOOKUP($A13,'Fehrest-Abnye'!A9:D1175,4,0)</f>
        <v>7640</v>
      </c>
      <c r="J13" s="15">
        <f t="shared" si="0"/>
        <v>0</v>
      </c>
      <c r="K13" s="16">
        <f t="shared" si="1"/>
        <v>0</v>
      </c>
      <c r="O13" s="32" t="s">
        <v>1077</v>
      </c>
    </row>
    <row r="14" spans="1:15" ht="30" customHeight="1" x14ac:dyDescent="0.6">
      <c r="A14" s="13" t="s">
        <v>1079</v>
      </c>
      <c r="B14" s="20" t="str">
        <f>VLOOKUP($A14,'Fehrest-Abnye'!A10:D1176,2,0)</f>
        <v>اضافه بها به رديف‌هاي 140101 تا 140106، در ‏صورتي كه از روكش آلومينيوم مسلح بجاي کاغذ ‏کرافت استفاده شود.‏</v>
      </c>
      <c r="C14" s="12"/>
      <c r="D14" s="12"/>
      <c r="E14" s="12"/>
      <c r="F14" s="12"/>
      <c r="G14" s="12"/>
      <c r="H14" s="11" t="str">
        <f>VLOOKUP($A14,'Fehrest-Abnye'!A10:D1176,3,0)</f>
        <v>مترمربع</v>
      </c>
      <c r="I14" s="14">
        <f>VLOOKUP($A14,'Fehrest-Abnye'!A10:D1176,4,0)</f>
        <v>11700</v>
      </c>
      <c r="J14" s="15">
        <f t="shared" si="0"/>
        <v>0</v>
      </c>
      <c r="K14" s="16">
        <f t="shared" si="1"/>
        <v>0</v>
      </c>
      <c r="O14" s="32" t="s">
        <v>1079</v>
      </c>
    </row>
    <row r="15" spans="1:15" ht="30" customHeight="1" x14ac:dyDescent="0.6">
      <c r="A15" s="13" t="s">
        <v>1081</v>
      </c>
      <c r="B15" s="20" t="str">
        <f>VLOOKUP($A15,'Fehrest-Abnye'!A11:D1177,2,0)</f>
        <v>عايق كاري حرارتي با عايق پشم شيشه به صورت ‏پانل و بدون روکش به ضخامت 25 ميليمتر و به وزن ‏مخصوص 36 كيلو گرم در متر مكعب.‏</v>
      </c>
      <c r="C15" s="12"/>
      <c r="D15" s="12"/>
      <c r="E15" s="12"/>
      <c r="F15" s="12"/>
      <c r="G15" s="12"/>
      <c r="H15" s="11" t="str">
        <f>VLOOKUP($A15,'Fehrest-Abnye'!A11:D1177,3,0)</f>
        <v>مترمربع</v>
      </c>
      <c r="I15" s="14">
        <f>VLOOKUP($A15,'Fehrest-Abnye'!A11:D1177,4,0)</f>
        <v>69900</v>
      </c>
      <c r="J15" s="15">
        <f t="shared" si="0"/>
        <v>0</v>
      </c>
      <c r="K15" s="16">
        <f t="shared" si="1"/>
        <v>0</v>
      </c>
      <c r="O15" s="32" t="s">
        <v>1081</v>
      </c>
    </row>
    <row r="16" spans="1:15" ht="30" customHeight="1" x14ac:dyDescent="0.6">
      <c r="A16" s="13" t="s">
        <v>1083</v>
      </c>
      <c r="B16" s="20" t="str">
        <f>VLOOKUP($A16,'Fehrest-Abnye'!A12:D1178,2,0)</f>
        <v>عايق كاري حرارتي با عايق پشم شيشه به صورت ‏پانل و بدون روکش به ضخامت 25 ميليمتر و به وزن ‏مخصوص 50 كيلو گرم در متر مكعب.‏</v>
      </c>
      <c r="C16" s="12"/>
      <c r="D16" s="12"/>
      <c r="E16" s="12"/>
      <c r="F16" s="12"/>
      <c r="G16" s="12"/>
      <c r="H16" s="11" t="str">
        <f>VLOOKUP($A16,'Fehrest-Abnye'!A12:D1178,3,0)</f>
        <v>مترمربع</v>
      </c>
      <c r="I16" s="14">
        <f>VLOOKUP($A16,'Fehrest-Abnye'!A12:D1178,4,0)</f>
        <v>87800</v>
      </c>
      <c r="J16" s="15">
        <f t="shared" si="0"/>
        <v>0</v>
      </c>
      <c r="K16" s="16">
        <f t="shared" si="1"/>
        <v>0</v>
      </c>
      <c r="O16" s="32" t="s">
        <v>1083</v>
      </c>
    </row>
    <row r="17" spans="1:15" ht="30" customHeight="1" x14ac:dyDescent="0.6">
      <c r="A17" s="13" t="s">
        <v>1085</v>
      </c>
      <c r="B17" s="20" t="str">
        <f>VLOOKUP($A17,'Fehrest-Abnye'!A13:D1179,2,0)</f>
        <v>عايق كاري حرارتي با عايق پشم شيشه به صورت ‏پانل و بدون روکش به ضخامت 25 ميليمتر و به وزن ‏مخصوص 100 كيلو گرم در متر مكعب.‏</v>
      </c>
      <c r="C17" s="12"/>
      <c r="D17" s="12"/>
      <c r="E17" s="12"/>
      <c r="F17" s="12"/>
      <c r="G17" s="12"/>
      <c r="H17" s="11" t="str">
        <f>VLOOKUP($A17,'Fehrest-Abnye'!A13:D1179,3,0)</f>
        <v>مترمربع</v>
      </c>
      <c r="I17" s="14">
        <f>VLOOKUP($A17,'Fehrest-Abnye'!A13:D1179,4,0)</f>
        <v>146000</v>
      </c>
      <c r="J17" s="15">
        <f t="shared" si="0"/>
        <v>0</v>
      </c>
      <c r="K17" s="16">
        <f t="shared" si="1"/>
        <v>0</v>
      </c>
      <c r="O17" s="32" t="s">
        <v>1085</v>
      </c>
    </row>
    <row r="18" spans="1:15" ht="30" customHeight="1" x14ac:dyDescent="0.6">
      <c r="A18" s="13" t="s">
        <v>1087</v>
      </c>
      <c r="B18" s="20" t="str">
        <f>VLOOKUP($A18,'Fehrest-Abnye'!A14:D1180,2,0)</f>
        <v>عايق كاري حرارتي با عايق پشم شيشه به صورت ‏پانل و بدون روکش، به ضخامت 50 ميليمتر و به وزن ‏مخصوص 36 کيلوگرم در متر مکعب.‏</v>
      </c>
      <c r="C18" s="12"/>
      <c r="D18" s="12"/>
      <c r="E18" s="12"/>
      <c r="F18" s="12"/>
      <c r="G18" s="12"/>
      <c r="H18" s="11" t="str">
        <f>VLOOKUP($A18,'Fehrest-Abnye'!A14:D1180,3,0)</f>
        <v>مترمربع</v>
      </c>
      <c r="I18" s="14">
        <f>VLOOKUP($A18,'Fehrest-Abnye'!A14:D1180,4,0)</f>
        <v>111500</v>
      </c>
      <c r="J18" s="15">
        <f t="shared" si="0"/>
        <v>0</v>
      </c>
      <c r="K18" s="16">
        <f t="shared" si="1"/>
        <v>0</v>
      </c>
      <c r="O18" s="32" t="s">
        <v>1087</v>
      </c>
    </row>
    <row r="19" spans="1:15" ht="30.75" customHeight="1" x14ac:dyDescent="0.6">
      <c r="A19" s="78" t="s">
        <v>2373</v>
      </c>
      <c r="B19" s="78"/>
      <c r="C19" s="78"/>
      <c r="D19" s="78"/>
      <c r="E19" s="78"/>
      <c r="F19" s="78"/>
      <c r="G19" s="78"/>
      <c r="H19" s="78"/>
      <c r="I19" s="78"/>
      <c r="J19" s="78"/>
      <c r="K19" s="16">
        <f>SUM(K7:K18)</f>
        <v>0</v>
      </c>
      <c r="O19" s="32" t="s">
        <v>1089</v>
      </c>
    </row>
    <row r="20" spans="1:15" ht="20" x14ac:dyDescent="0.6">
      <c r="O20" s="32" t="s">
        <v>1091</v>
      </c>
    </row>
    <row r="21" spans="1:15" ht="20" x14ac:dyDescent="0.6">
      <c r="O21" s="32" t="s">
        <v>1093</v>
      </c>
    </row>
    <row r="22" spans="1:15" ht="20" x14ac:dyDescent="0.6">
      <c r="O22" s="32" t="s">
        <v>1095</v>
      </c>
    </row>
    <row r="23" spans="1:15" ht="20" x14ac:dyDescent="0.6">
      <c r="O23" s="32" t="s">
        <v>1097</v>
      </c>
    </row>
    <row r="24" spans="1:15" ht="20" x14ac:dyDescent="0.6">
      <c r="O24" s="32" t="s">
        <v>1099</v>
      </c>
    </row>
    <row r="25" spans="1:15" ht="20" x14ac:dyDescent="0.6">
      <c r="O25" s="32" t="s">
        <v>1101</v>
      </c>
    </row>
    <row r="26" spans="1:15" ht="20" x14ac:dyDescent="0.6">
      <c r="O26" s="32" t="s">
        <v>1103</v>
      </c>
    </row>
    <row r="27" spans="1:15" ht="20" x14ac:dyDescent="0.6">
      <c r="O27" s="32" t="s">
        <v>1105</v>
      </c>
    </row>
    <row r="28" spans="1:15" ht="20" x14ac:dyDescent="0.6">
      <c r="O28" s="32" t="s">
        <v>1107</v>
      </c>
    </row>
    <row r="29" spans="1:15" ht="20" x14ac:dyDescent="0.6">
      <c r="O29" s="32" t="s">
        <v>1109</v>
      </c>
    </row>
    <row r="30" spans="1:15" ht="20" x14ac:dyDescent="0.6">
      <c r="O30" s="32" t="s">
        <v>1111</v>
      </c>
    </row>
    <row r="31" spans="1:15" ht="20" x14ac:dyDescent="0.6">
      <c r="O31" s="32" t="s">
        <v>1113</v>
      </c>
    </row>
    <row r="32" spans="1:15" ht="20" x14ac:dyDescent="0.6">
      <c r="O32" s="32" t="s">
        <v>1115</v>
      </c>
    </row>
    <row r="33" spans="15:15" ht="20" x14ac:dyDescent="0.6">
      <c r="O33" s="32" t="s">
        <v>1117</v>
      </c>
    </row>
    <row r="34" spans="15:15" ht="20" x14ac:dyDescent="0.6">
      <c r="O34" s="32" t="s">
        <v>1119</v>
      </c>
    </row>
    <row r="35" spans="15:15" ht="20" x14ac:dyDescent="0.6">
      <c r="O35" s="32" t="s">
        <v>1121</v>
      </c>
    </row>
    <row r="36" spans="15:15" ht="20" x14ac:dyDescent="0.6">
      <c r="O36" s="32" t="s">
        <v>1123</v>
      </c>
    </row>
    <row r="37" spans="15:15" ht="20" x14ac:dyDescent="0.6">
      <c r="O37" s="32" t="s">
        <v>1125</v>
      </c>
    </row>
    <row r="38" spans="15:15" ht="20" x14ac:dyDescent="0.6">
      <c r="O38" s="32" t="s">
        <v>1127</v>
      </c>
    </row>
    <row r="39" spans="15:15" ht="20" x14ac:dyDescent="0.6">
      <c r="O39" s="32" t="s">
        <v>1129</v>
      </c>
    </row>
    <row r="40" spans="15:15" ht="20" x14ac:dyDescent="0.6">
      <c r="O40" s="32" t="s">
        <v>1131</v>
      </c>
    </row>
    <row r="41" spans="15:15" ht="20" x14ac:dyDescent="0.6">
      <c r="O41" s="32" t="s">
        <v>1133</v>
      </c>
    </row>
    <row r="42" spans="15:15" ht="20" x14ac:dyDescent="0.6">
      <c r="O42" s="32" t="s">
        <v>1135</v>
      </c>
    </row>
    <row r="43" spans="15:15" ht="20" x14ac:dyDescent="0.6">
      <c r="O43" s="32" t="s">
        <v>1137</v>
      </c>
    </row>
    <row r="44" spans="15:15" ht="20" x14ac:dyDescent="0.6">
      <c r="O44" s="32" t="s">
        <v>1139</v>
      </c>
    </row>
    <row r="45" spans="15:15" ht="20" x14ac:dyDescent="0.6">
      <c r="O45" s="32" t="s">
        <v>1141</v>
      </c>
    </row>
    <row r="46" spans="15:15" ht="20" x14ac:dyDescent="0.6">
      <c r="O46" s="32" t="s">
        <v>1143</v>
      </c>
    </row>
    <row r="47" spans="15:15" ht="20" x14ac:dyDescent="0.6">
      <c r="O47" s="32" t="s">
        <v>1145</v>
      </c>
    </row>
    <row r="48" spans="15:15" ht="20" x14ac:dyDescent="0.6">
      <c r="O48" s="32" t="s">
        <v>1147</v>
      </c>
    </row>
    <row r="49" spans="15:15" ht="20" x14ac:dyDescent="0.6">
      <c r="O49" s="32" t="s">
        <v>1149</v>
      </c>
    </row>
    <row r="50" spans="15:15" ht="20" x14ac:dyDescent="0.6">
      <c r="O50" s="32" t="s">
        <v>1151</v>
      </c>
    </row>
    <row r="51" spans="15:15" ht="20" x14ac:dyDescent="0.6">
      <c r="O51" s="32" t="s">
        <v>1153</v>
      </c>
    </row>
    <row r="52" spans="15:15" ht="20" x14ac:dyDescent="0.6">
      <c r="O52" s="32" t="s">
        <v>1155</v>
      </c>
    </row>
    <row r="53" spans="15:15" ht="20" x14ac:dyDescent="0.6">
      <c r="O53" s="32" t="s">
        <v>1157</v>
      </c>
    </row>
    <row r="54" spans="15:15" ht="20" x14ac:dyDescent="0.6">
      <c r="O54" s="32" t="s">
        <v>1159</v>
      </c>
    </row>
  </sheetData>
  <dataConsolidate/>
  <mergeCells count="17">
    <mergeCell ref="A19:J19"/>
    <mergeCell ref="F5:F6"/>
    <mergeCell ref="G5:G6"/>
    <mergeCell ref="H5:H6"/>
    <mergeCell ref="I5:I6"/>
    <mergeCell ref="J5:J6"/>
    <mergeCell ref="K5:K6"/>
    <mergeCell ref="C2:E2"/>
    <mergeCell ref="F2:K2"/>
    <mergeCell ref="C3:E3"/>
    <mergeCell ref="F3:K3"/>
    <mergeCell ref="A4:K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A7:A18">
      <formula1>$O$7:$O$54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rightToLeft="1" zoomScale="80" zoomScaleNormal="80" workbookViewId="0">
      <pane ySplit="6" topLeftCell="A7" activePane="bottomLeft" state="frozen"/>
      <selection pane="bottomLeft" activeCell="O1" sqref="O1:O1048576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5" max="15" width="9.09765625" hidden="1" customWidth="1"/>
  </cols>
  <sheetData>
    <row r="1" spans="1:15" ht="10.5" customHeight="1" x14ac:dyDescent="0.6"/>
    <row r="2" spans="1:15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5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5" ht="28.5" customHeight="1" x14ac:dyDescent="0.6">
      <c r="A4" s="79" t="str">
        <f>'خلاصه مالی فصلهای ابنیه'!C20</f>
        <v>کارهای آزبست سیمان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5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2370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5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5" ht="44.25" customHeight="1" x14ac:dyDescent="0.6">
      <c r="A7" s="13" t="s">
        <v>1161</v>
      </c>
      <c r="B7" s="20" t="str">
        <f>VLOOKUP($A7,'Fehrest-Abnye'!A3:D1169,2,0)</f>
        <v>تهيه و نصب ورقهاي صاف آزبست سيمان به ‏ضخامت حدود 6 ميليمتر، براي پوشش سقف كاذب ‏با برشهاي لازم به ابعاد مختلف‎.‎</v>
      </c>
      <c r="C7" s="12"/>
      <c r="D7" s="12"/>
      <c r="E7" s="12"/>
      <c r="F7" s="12"/>
      <c r="G7" s="12"/>
      <c r="H7" s="11" t="str">
        <f>VLOOKUP($A7,'Fehrest-Abnye'!A3:D1169,3,0)</f>
        <v>مترمربع</v>
      </c>
      <c r="I7" s="14">
        <f>VLOOKUP($A7,'Fehrest-Abnye'!A3:D1169,4,0)</f>
        <v>0</v>
      </c>
      <c r="J7" s="15">
        <f>IF(AND(C7=0,D7=0,E7=0,F7=0,G7=0),0,ROUND(IF(C7=0,1,C7)*IF(D7=0,1,D7)*IF(E7=0,1,E7)*IF(F7=0,1,F7)*IF(G7=0,1,G7),2))</f>
        <v>0</v>
      </c>
      <c r="K7" s="16">
        <f>J7*I7</f>
        <v>0</v>
      </c>
      <c r="O7" s="17" t="s">
        <v>1161</v>
      </c>
    </row>
    <row r="8" spans="1:15" ht="30" customHeight="1" x14ac:dyDescent="0.6">
      <c r="A8" s="13" t="s">
        <v>1163</v>
      </c>
      <c r="B8" s="20" t="str">
        <f>VLOOKUP($A8,'Fehrest-Abnye'!A4:D1170,2,0)</f>
        <v>تهيه و نصب ورقهاي صاف آزبست سيمان به ‏ضخامت 8 ميليمتر، براي پوشش سقف كاذب با ‏برشهاي لازم به ابعاد مختلف.‏</v>
      </c>
      <c r="C8" s="12"/>
      <c r="D8" s="12"/>
      <c r="E8" s="12"/>
      <c r="F8" s="12"/>
      <c r="G8" s="12"/>
      <c r="H8" s="11" t="str">
        <f>VLOOKUP($A8,'Fehrest-Abnye'!A4:D1170,3,0)</f>
        <v>مترمربع</v>
      </c>
      <c r="I8" s="14">
        <f>VLOOKUP($A8,'Fehrest-Abnye'!A4:D1170,4,0)</f>
        <v>0</v>
      </c>
      <c r="J8" s="15">
        <f t="shared" ref="J8:J18" si="0">IF(AND(C8=0,D8=0,E8=0,F8=0,G8=0),0,ROUND(IF(C8=0,1,C8)*IF(D8=0,1,D8)*IF(E8=0,1,E8)*IF(F8=0,1,F8)*IF(G8=0,1,G8),2))</f>
        <v>0</v>
      </c>
      <c r="K8" s="16">
        <f t="shared" ref="K8:K18" si="1">J8*I8</f>
        <v>0</v>
      </c>
      <c r="O8" s="17" t="s">
        <v>1163</v>
      </c>
    </row>
    <row r="9" spans="1:15" ht="30" customHeight="1" x14ac:dyDescent="0.6">
      <c r="A9" s="13" t="s">
        <v>1165</v>
      </c>
      <c r="B9" s="20" t="str">
        <f>VLOOKUP($A9,'Fehrest-Abnye'!A5:D1171,2,0)</f>
        <v>تهيه و نصب ورقهاي صاف آزبست سيمان به ‏ضخامت 10 ميليمتر، براي پوشش سقف كاذب با ‏برشهاي لازم به ابعاد مختلف.‏</v>
      </c>
      <c r="C9" s="12"/>
      <c r="D9" s="12"/>
      <c r="E9" s="12"/>
      <c r="F9" s="12"/>
      <c r="G9" s="12"/>
      <c r="H9" s="11" t="str">
        <f>VLOOKUP($A9,'Fehrest-Abnye'!A5:D1171,3,0)</f>
        <v>مترمربع</v>
      </c>
      <c r="I9" s="14">
        <f>VLOOKUP($A9,'Fehrest-Abnye'!A5:D1171,4,0)</f>
        <v>0</v>
      </c>
      <c r="J9" s="15">
        <f t="shared" si="0"/>
        <v>0</v>
      </c>
      <c r="K9" s="16">
        <f t="shared" si="1"/>
        <v>0</v>
      </c>
      <c r="O9" s="17" t="s">
        <v>1165</v>
      </c>
    </row>
    <row r="10" spans="1:15" ht="30" customHeight="1" x14ac:dyDescent="0.6">
      <c r="A10" s="13" t="s">
        <v>1167</v>
      </c>
      <c r="B10" s="20" t="str">
        <f>VLOOKUP($A10,'Fehrest-Abnye'!A6:D1172,2,0)</f>
        <v>تهيه و نصب ورقهاي صاف آزبست سيمان به ‏ضخامت 12 ميليمتر، براي پوشش سقف كاذب با ‏برشهاي لازم به ابعاد مختلف.‏</v>
      </c>
      <c r="C10" s="12"/>
      <c r="D10" s="12"/>
      <c r="E10" s="12"/>
      <c r="F10" s="12"/>
      <c r="G10" s="12"/>
      <c r="H10" s="11" t="str">
        <f>VLOOKUP($A10,'Fehrest-Abnye'!A6:D1172,3,0)</f>
        <v>مترمربع</v>
      </c>
      <c r="I10" s="14">
        <f>VLOOKUP($A10,'Fehrest-Abnye'!A6:D1172,4,0)</f>
        <v>0</v>
      </c>
      <c r="J10" s="15">
        <f t="shared" si="0"/>
        <v>0</v>
      </c>
      <c r="K10" s="16">
        <f t="shared" si="1"/>
        <v>0</v>
      </c>
      <c r="O10" s="17" t="s">
        <v>1167</v>
      </c>
    </row>
    <row r="11" spans="1:15" ht="30" customHeight="1" x14ac:dyDescent="0.6">
      <c r="A11" s="13" t="s">
        <v>1169</v>
      </c>
      <c r="B11" s="20" t="str">
        <f>VLOOKUP($A11,'Fehrest-Abnye'!A7:D1173,2,0)</f>
        <v>تهيه و نصب ورقهاي صاف آزبست سيمان به ‏ضخامت 6 ميليمتر، براي پوشش سطوح قايم و نماها ‏با برشهاي لازم به ابعاد مختلف و تعبيه محل دودكش ‏و هواكش.‏</v>
      </c>
      <c r="C11" s="12"/>
      <c r="D11" s="12"/>
      <c r="E11" s="12"/>
      <c r="F11" s="12"/>
      <c r="G11" s="12"/>
      <c r="H11" s="11" t="str">
        <f>VLOOKUP($A11,'Fehrest-Abnye'!A7:D1173,3,0)</f>
        <v>مترمربع</v>
      </c>
      <c r="I11" s="14">
        <f>VLOOKUP($A11,'Fehrest-Abnye'!A7:D1173,4,0)</f>
        <v>0</v>
      </c>
      <c r="J11" s="15">
        <f t="shared" si="0"/>
        <v>0</v>
      </c>
      <c r="K11" s="16">
        <f t="shared" si="1"/>
        <v>0</v>
      </c>
      <c r="O11" s="17" t="s">
        <v>1169</v>
      </c>
    </row>
    <row r="12" spans="1:15" ht="30" customHeight="1" x14ac:dyDescent="0.6">
      <c r="A12" s="13" t="s">
        <v>1171</v>
      </c>
      <c r="B12" s="20" t="str">
        <f>VLOOKUP($A12,'Fehrest-Abnye'!A8:D1174,2,0)</f>
        <v>تهيه و نصب ورقهاي صاف آزبست سيمان به ‏ضخامت 8 ميليمتر، براي پوشش سطوح قايم و نماها ‏با برشهاي لازم به ابعاد مختلف و تعبيه محل دودكش ‏و هواكش.‏</v>
      </c>
      <c r="C12" s="12"/>
      <c r="D12" s="12"/>
      <c r="E12" s="12"/>
      <c r="F12" s="12"/>
      <c r="G12" s="12"/>
      <c r="H12" s="11" t="str">
        <f>VLOOKUP($A12,'Fehrest-Abnye'!A8:D1174,3,0)</f>
        <v>مترمربع</v>
      </c>
      <c r="I12" s="14">
        <f>VLOOKUP($A12,'Fehrest-Abnye'!A8:D1174,4,0)</f>
        <v>0</v>
      </c>
      <c r="J12" s="15">
        <f t="shared" si="0"/>
        <v>0</v>
      </c>
      <c r="K12" s="16">
        <f t="shared" si="1"/>
        <v>0</v>
      </c>
      <c r="O12" s="17" t="s">
        <v>1171</v>
      </c>
    </row>
    <row r="13" spans="1:15" ht="30" customHeight="1" x14ac:dyDescent="0.6">
      <c r="A13" s="13" t="s">
        <v>1173</v>
      </c>
      <c r="B13" s="20" t="str">
        <f>VLOOKUP($A13,'Fehrest-Abnye'!A9:D1175,2,0)</f>
        <v>تهيه و نصب ورقهاي صاف آزبست سيمان به ‏ضخامت 10 ميليمتر، براي پوشش سطوح قايم و ‏نماها با برشهاي لازم به ابعاد مختلف و تعبيه محل ‏دودكش و هواكش.‏</v>
      </c>
      <c r="C13" s="12"/>
      <c r="D13" s="12"/>
      <c r="E13" s="12"/>
      <c r="F13" s="12"/>
      <c r="G13" s="12"/>
      <c r="H13" s="11" t="str">
        <f>VLOOKUP($A13,'Fehrest-Abnye'!A9:D1175,3,0)</f>
        <v>مترمربع</v>
      </c>
      <c r="I13" s="14">
        <f>VLOOKUP($A13,'Fehrest-Abnye'!A9:D1175,4,0)</f>
        <v>0</v>
      </c>
      <c r="J13" s="15">
        <f t="shared" si="0"/>
        <v>0</v>
      </c>
      <c r="K13" s="16">
        <f t="shared" si="1"/>
        <v>0</v>
      </c>
      <c r="O13" s="17" t="s">
        <v>1173</v>
      </c>
    </row>
    <row r="14" spans="1:15" ht="30" customHeight="1" x14ac:dyDescent="0.6">
      <c r="A14" s="13" t="s">
        <v>1175</v>
      </c>
      <c r="B14" s="20" t="str">
        <f>VLOOKUP($A14,'Fehrest-Abnye'!A10:D1176,2,0)</f>
        <v>تهيه و نصب ورقهاي صاف آزبست سيمان به ‏ضخامت 12 ميليمتر، براي پوشش سطوح قايم و ‏نماها با برشهاي لازم به ابعاد مختلف و تعبيه محل ‏دودكش و هواكش.‏</v>
      </c>
      <c r="C14" s="12"/>
      <c r="D14" s="12"/>
      <c r="E14" s="12"/>
      <c r="F14" s="12"/>
      <c r="G14" s="12"/>
      <c r="H14" s="11" t="str">
        <f>VLOOKUP($A14,'Fehrest-Abnye'!A10:D1176,3,0)</f>
        <v>مترمربع</v>
      </c>
      <c r="I14" s="14">
        <f>VLOOKUP($A14,'Fehrest-Abnye'!A10:D1176,4,0)</f>
        <v>0</v>
      </c>
      <c r="J14" s="15">
        <f t="shared" si="0"/>
        <v>0</v>
      </c>
      <c r="K14" s="16">
        <f t="shared" si="1"/>
        <v>0</v>
      </c>
      <c r="O14" s="17" t="s">
        <v>1175</v>
      </c>
    </row>
    <row r="15" spans="1:15" ht="30" customHeight="1" x14ac:dyDescent="0.6">
      <c r="A15" s="13" t="s">
        <v>1177</v>
      </c>
      <c r="B15" s="20" t="str">
        <f>VLOOKUP($A15,'Fehrest-Abnye'!A11:D1177,2,0)</f>
        <v>تهيه و نصب ورقهاي موجدار آزبست سيمان با طول ‏موج حدود 175 ميليمتر براي پوشش روي سطوح ‏شيبدار با هم پوشاني لازم و برش، تعبيه محل ‏دودكش، هواكش و مصالح مورد نياز براي آب بندي.‏</v>
      </c>
      <c r="C15" s="12"/>
      <c r="D15" s="12"/>
      <c r="E15" s="12"/>
      <c r="F15" s="12"/>
      <c r="G15" s="12"/>
      <c r="H15" s="11" t="str">
        <f>VLOOKUP($A15,'Fehrest-Abnye'!A11:D1177,3,0)</f>
        <v>مترمربع</v>
      </c>
      <c r="I15" s="14">
        <f>VLOOKUP($A15,'Fehrest-Abnye'!A11:D1177,4,0)</f>
        <v>0</v>
      </c>
      <c r="J15" s="15">
        <f t="shared" si="0"/>
        <v>0</v>
      </c>
      <c r="K15" s="16">
        <f t="shared" si="1"/>
        <v>0</v>
      </c>
      <c r="O15" s="17" t="s">
        <v>1177</v>
      </c>
    </row>
    <row r="16" spans="1:15" ht="30" customHeight="1" x14ac:dyDescent="0.6">
      <c r="A16" s="13" t="s">
        <v>1179</v>
      </c>
      <c r="B16" s="20" t="str">
        <f>VLOOKUP($A16,'Fehrest-Abnye'!A12:D1178,2,0)</f>
        <v>تهيه و نصب ورقهاي موجدار آزبست سيمان با طول ‏موج حدود 175 ميليمتر براي پوشش روي سطوح ‏قايم با هم پوشاني لازم و برش، تعبيه محل دودكش، ‏هواكش و مصالح مورد نياز براي آب بندي.‏</v>
      </c>
      <c r="C16" s="12"/>
      <c r="D16" s="12"/>
      <c r="E16" s="12"/>
      <c r="F16" s="12"/>
      <c r="G16" s="12"/>
      <c r="H16" s="11" t="str">
        <f>VLOOKUP($A16,'Fehrest-Abnye'!A12:D1178,3,0)</f>
        <v>مترمربع</v>
      </c>
      <c r="I16" s="14">
        <f>VLOOKUP($A16,'Fehrest-Abnye'!A12:D1178,4,0)</f>
        <v>0</v>
      </c>
      <c r="J16" s="15">
        <f t="shared" si="0"/>
        <v>0</v>
      </c>
      <c r="K16" s="16">
        <f t="shared" si="1"/>
        <v>0</v>
      </c>
      <c r="O16" s="17" t="s">
        <v>1179</v>
      </c>
    </row>
    <row r="17" spans="1:15" ht="30" customHeight="1" x14ac:dyDescent="0.6">
      <c r="A17" s="13" t="s">
        <v>1181</v>
      </c>
      <c r="B17" s="20" t="str">
        <f>VLOOKUP($A17,'Fehrest-Abnye'!A13:D1179,2,0)</f>
        <v>تهيه و نصب ورقهاي آزبست سيمان (آردواز) به ‏ابعاد60×30 سانتيمتر و ضخامت حدود 3.8 ميليمتر، ‏با هم پوشاني دو سوم سطح هر اردواز، براي پوشش ‏روي سطوح شيبدار، تعبيه محل دودكش و هواكش و ‏همچنين مصالح لازم براي آب بندي.‏</v>
      </c>
      <c r="C17" s="12"/>
      <c r="D17" s="12"/>
      <c r="E17" s="12"/>
      <c r="F17" s="12"/>
      <c r="G17" s="12"/>
      <c r="H17" s="11" t="str">
        <f>VLOOKUP($A17,'Fehrest-Abnye'!A13:D1179,3,0)</f>
        <v>مترمربع</v>
      </c>
      <c r="I17" s="14">
        <f>VLOOKUP($A17,'Fehrest-Abnye'!A13:D1179,4,0)</f>
        <v>0</v>
      </c>
      <c r="J17" s="15">
        <f t="shared" si="0"/>
        <v>0</v>
      </c>
      <c r="K17" s="16">
        <f t="shared" si="1"/>
        <v>0</v>
      </c>
      <c r="O17" s="17" t="s">
        <v>1181</v>
      </c>
    </row>
    <row r="18" spans="1:15" ht="30" customHeight="1" x14ac:dyDescent="0.6">
      <c r="A18" s="13" t="s">
        <v>1183</v>
      </c>
      <c r="B18" s="20" t="str">
        <f>VLOOKUP($A18,'Fehrest-Abnye'!A14:D1180,2,0)</f>
        <v>تهيه و نصب ورقهاي آزبست سيمان (آردواز) به ‏ابعاد20×30 سانتيمتر و ضخامت حدود 3.8 ميليمتر، ‏با هم پوشاني دو سوم سطح هر اردواز، براي پوشش ‏روي سطوح شيبدار، تعبيه محل دودكش و هواكش و ‏همچنين مصالح لازم براي آب بندي.‏</v>
      </c>
      <c r="C18" s="12"/>
      <c r="D18" s="12"/>
      <c r="E18" s="12"/>
      <c r="F18" s="12"/>
      <c r="G18" s="12"/>
      <c r="H18" s="11" t="str">
        <f>VLOOKUP($A18,'Fehrest-Abnye'!A14:D1180,3,0)</f>
        <v>مترمربع</v>
      </c>
      <c r="I18" s="14">
        <f>VLOOKUP($A18,'Fehrest-Abnye'!A14:D1180,4,0)</f>
        <v>0</v>
      </c>
      <c r="J18" s="15">
        <f t="shared" si="0"/>
        <v>0</v>
      </c>
      <c r="K18" s="16">
        <f t="shared" si="1"/>
        <v>0</v>
      </c>
      <c r="O18" s="17" t="s">
        <v>1183</v>
      </c>
    </row>
    <row r="19" spans="1:15" ht="30.75" customHeight="1" x14ac:dyDescent="0.6">
      <c r="A19" s="78" t="s">
        <v>2373</v>
      </c>
      <c r="B19" s="78"/>
      <c r="C19" s="78"/>
      <c r="D19" s="78"/>
      <c r="E19" s="78"/>
      <c r="F19" s="78"/>
      <c r="G19" s="78"/>
      <c r="H19" s="78"/>
      <c r="I19" s="78"/>
      <c r="J19" s="78"/>
      <c r="K19" s="16">
        <f>SUM(K7:K18)</f>
        <v>0</v>
      </c>
      <c r="O19" s="17" t="s">
        <v>1185</v>
      </c>
    </row>
    <row r="20" spans="1:15" x14ac:dyDescent="0.6">
      <c r="O20" s="17" t="s">
        <v>1187</v>
      </c>
    </row>
  </sheetData>
  <dataConsolidate/>
  <mergeCells count="17">
    <mergeCell ref="A19:J19"/>
    <mergeCell ref="F5:F6"/>
    <mergeCell ref="G5:G6"/>
    <mergeCell ref="H5:H6"/>
    <mergeCell ref="I5:I6"/>
    <mergeCell ref="J5:J6"/>
    <mergeCell ref="K5:K6"/>
    <mergeCell ref="C2:E2"/>
    <mergeCell ref="F2:K2"/>
    <mergeCell ref="C3:E3"/>
    <mergeCell ref="F3:K3"/>
    <mergeCell ref="A4:K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A7:A18">
      <formula1>$O$7:$O$20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9"/>
  <sheetViews>
    <sheetView rightToLeft="1" topLeftCell="A1156" zoomScale="80" zoomScaleNormal="80" workbookViewId="0">
      <selection activeCell="A3" sqref="A3:D1169"/>
    </sheetView>
  </sheetViews>
  <sheetFormatPr defaultRowHeight="20" x14ac:dyDescent="0.75"/>
  <cols>
    <col min="1" max="1" width="11.3984375" style="42" customWidth="1"/>
    <col min="2" max="2" width="47.3984375" customWidth="1"/>
    <col min="3" max="3" width="12.8984375" customWidth="1"/>
    <col min="4" max="4" width="14.69921875" style="42" customWidth="1"/>
  </cols>
  <sheetData>
    <row r="1" spans="1:4" ht="34.5" customHeight="1" x14ac:dyDescent="0.6">
      <c r="A1" s="57"/>
      <c r="B1" s="57"/>
      <c r="C1" s="57"/>
      <c r="D1" s="57"/>
    </row>
    <row r="2" spans="1:4" ht="60" x14ac:dyDescent="0.6">
      <c r="A2" s="32" t="s">
        <v>2383</v>
      </c>
      <c r="B2" s="31" t="s">
        <v>0</v>
      </c>
      <c r="C2" s="31" t="s">
        <v>1</v>
      </c>
      <c r="D2" s="43" t="s">
        <v>2</v>
      </c>
    </row>
    <row r="3" spans="1:4" ht="25" x14ac:dyDescent="0.6">
      <c r="A3" s="32" t="s">
        <v>3</v>
      </c>
      <c r="B3" s="3" t="s">
        <v>4</v>
      </c>
      <c r="C3" s="1" t="s">
        <v>5</v>
      </c>
      <c r="D3" s="44">
        <v>180</v>
      </c>
    </row>
    <row r="4" spans="1:4" ht="50" x14ac:dyDescent="0.6">
      <c r="A4" s="32" t="s">
        <v>6</v>
      </c>
      <c r="B4" s="3" t="s">
        <v>7</v>
      </c>
      <c r="C4" s="1" t="s">
        <v>8</v>
      </c>
      <c r="D4" s="44">
        <v>9730</v>
      </c>
    </row>
    <row r="5" spans="1:4" ht="50" x14ac:dyDescent="0.6">
      <c r="A5" s="32" t="s">
        <v>9</v>
      </c>
      <c r="B5" s="3" t="s">
        <v>10</v>
      </c>
      <c r="C5" s="1" t="s">
        <v>8</v>
      </c>
      <c r="D5" s="44">
        <v>7660</v>
      </c>
    </row>
    <row r="6" spans="1:4" ht="25" x14ac:dyDescent="0.6">
      <c r="A6" s="32" t="s">
        <v>11</v>
      </c>
      <c r="B6" s="3" t="s">
        <v>12</v>
      </c>
      <c r="C6" s="1" t="s">
        <v>8</v>
      </c>
      <c r="D6" s="44">
        <v>38000</v>
      </c>
    </row>
    <row r="7" spans="1:4" ht="25" x14ac:dyDescent="0.6">
      <c r="A7" s="32" t="s">
        <v>13</v>
      </c>
      <c r="B7" s="3" t="s">
        <v>14</v>
      </c>
      <c r="C7" s="1" t="s">
        <v>8</v>
      </c>
      <c r="D7" s="44">
        <v>125500</v>
      </c>
    </row>
    <row r="8" spans="1:4" ht="25" x14ac:dyDescent="0.6">
      <c r="A8" s="32" t="s">
        <v>15</v>
      </c>
      <c r="B8" s="3" t="s">
        <v>16</v>
      </c>
      <c r="C8" s="1" t="s">
        <v>8</v>
      </c>
      <c r="D8" s="44">
        <v>201000</v>
      </c>
    </row>
    <row r="9" spans="1:4" ht="37.5" x14ac:dyDescent="0.6">
      <c r="A9" s="32" t="s">
        <v>17</v>
      </c>
      <c r="B9" s="3" t="s">
        <v>18</v>
      </c>
      <c r="C9" s="1" t="s">
        <v>8</v>
      </c>
      <c r="D9" s="44">
        <v>22300</v>
      </c>
    </row>
    <row r="10" spans="1:4" ht="25" x14ac:dyDescent="0.6">
      <c r="A10" s="32" t="s">
        <v>19</v>
      </c>
      <c r="B10" s="3" t="s">
        <v>20</v>
      </c>
      <c r="C10" s="1" t="s">
        <v>8</v>
      </c>
      <c r="D10" s="44"/>
    </row>
    <row r="11" spans="1:4" ht="25" x14ac:dyDescent="0.6">
      <c r="A11" s="32" t="s">
        <v>21</v>
      </c>
      <c r="B11" s="3" t="s">
        <v>22</v>
      </c>
      <c r="C11" s="1" t="s">
        <v>8</v>
      </c>
      <c r="D11" s="44"/>
    </row>
    <row r="12" spans="1:4" ht="25" x14ac:dyDescent="0.6">
      <c r="A12" s="32" t="s">
        <v>23</v>
      </c>
      <c r="B12" s="3" t="s">
        <v>24</v>
      </c>
      <c r="C12" s="1" t="s">
        <v>8</v>
      </c>
      <c r="D12" s="44"/>
    </row>
    <row r="13" spans="1:4" ht="25" x14ac:dyDescent="0.6">
      <c r="A13" s="32" t="s">
        <v>25</v>
      </c>
      <c r="B13" s="3" t="s">
        <v>26</v>
      </c>
      <c r="C13" s="1" t="s">
        <v>8</v>
      </c>
      <c r="D13" s="44"/>
    </row>
    <row r="14" spans="1:4" ht="25" x14ac:dyDescent="0.6">
      <c r="A14" s="32" t="s">
        <v>27</v>
      </c>
      <c r="B14" s="3" t="s">
        <v>28</v>
      </c>
      <c r="C14" s="1" t="s">
        <v>29</v>
      </c>
      <c r="D14" s="44">
        <v>198000</v>
      </c>
    </row>
    <row r="15" spans="1:4" ht="25" x14ac:dyDescent="0.6">
      <c r="A15" s="32" t="s">
        <v>30</v>
      </c>
      <c r="B15" s="3" t="s">
        <v>31</v>
      </c>
      <c r="C15" s="1" t="s">
        <v>29</v>
      </c>
      <c r="D15" s="44">
        <v>355000</v>
      </c>
    </row>
    <row r="16" spans="1:4" ht="25" x14ac:dyDescent="0.6">
      <c r="A16" s="32" t="s">
        <v>32</v>
      </c>
      <c r="B16" s="3" t="s">
        <v>33</v>
      </c>
      <c r="C16" s="1" t="s">
        <v>29</v>
      </c>
      <c r="D16" s="44">
        <v>826000</v>
      </c>
    </row>
    <row r="17" spans="1:4" ht="25" x14ac:dyDescent="0.6">
      <c r="A17" s="32" t="s">
        <v>34</v>
      </c>
      <c r="B17" s="3" t="s">
        <v>35</v>
      </c>
      <c r="C17" s="1" t="s">
        <v>29</v>
      </c>
      <c r="D17" s="44">
        <v>443000</v>
      </c>
    </row>
    <row r="18" spans="1:4" ht="25" x14ac:dyDescent="0.6">
      <c r="A18" s="32" t="s">
        <v>36</v>
      </c>
      <c r="B18" s="3" t="s">
        <v>37</v>
      </c>
      <c r="C18" s="1" t="s">
        <v>29</v>
      </c>
      <c r="D18" s="44">
        <v>1110000</v>
      </c>
    </row>
    <row r="19" spans="1:4" ht="25" x14ac:dyDescent="0.6">
      <c r="A19" s="32" t="s">
        <v>38</v>
      </c>
      <c r="B19" s="3" t="s">
        <v>39</v>
      </c>
      <c r="C19" s="1" t="s">
        <v>29</v>
      </c>
      <c r="D19" s="44">
        <v>1343000</v>
      </c>
    </row>
    <row r="20" spans="1:4" ht="25" x14ac:dyDescent="0.6">
      <c r="A20" s="32" t="s">
        <v>40</v>
      </c>
      <c r="B20" s="3" t="s">
        <v>41</v>
      </c>
      <c r="C20" s="1" t="s">
        <v>29</v>
      </c>
      <c r="D20" s="44">
        <v>37100</v>
      </c>
    </row>
    <row r="21" spans="1:4" ht="25" x14ac:dyDescent="0.6">
      <c r="A21" s="32" t="s">
        <v>42</v>
      </c>
      <c r="B21" s="3" t="s">
        <v>43</v>
      </c>
      <c r="C21" s="1" t="s">
        <v>29</v>
      </c>
      <c r="D21" s="44">
        <v>67200</v>
      </c>
    </row>
    <row r="22" spans="1:4" ht="25" x14ac:dyDescent="0.6">
      <c r="A22" s="32" t="s">
        <v>44</v>
      </c>
      <c r="B22" s="3" t="s">
        <v>45</v>
      </c>
      <c r="C22" s="1" t="s">
        <v>29</v>
      </c>
      <c r="D22" s="44">
        <v>2080</v>
      </c>
    </row>
    <row r="23" spans="1:4" ht="25" x14ac:dyDescent="0.6">
      <c r="A23" s="32" t="s">
        <v>46</v>
      </c>
      <c r="B23" s="3" t="s">
        <v>47</v>
      </c>
      <c r="C23" s="1" t="s">
        <v>29</v>
      </c>
      <c r="D23" s="44">
        <v>188500</v>
      </c>
    </row>
    <row r="24" spans="1:4" ht="25" x14ac:dyDescent="0.6">
      <c r="A24" s="32" t="s">
        <v>48</v>
      </c>
      <c r="B24" s="3" t="s">
        <v>49</v>
      </c>
      <c r="C24" s="1" t="s">
        <v>29</v>
      </c>
      <c r="D24" s="44">
        <v>247500</v>
      </c>
    </row>
    <row r="25" spans="1:4" ht="25" x14ac:dyDescent="0.6">
      <c r="A25" s="32" t="s">
        <v>50</v>
      </c>
      <c r="B25" s="3" t="s">
        <v>51</v>
      </c>
      <c r="C25" s="1" t="s">
        <v>29</v>
      </c>
      <c r="D25" s="44">
        <v>11000</v>
      </c>
    </row>
    <row r="26" spans="1:4" ht="25" x14ac:dyDescent="0.6">
      <c r="A26" s="32" t="s">
        <v>52</v>
      </c>
      <c r="B26" s="3" t="s">
        <v>53</v>
      </c>
      <c r="C26" s="1" t="s">
        <v>5</v>
      </c>
      <c r="D26" s="44">
        <v>378000</v>
      </c>
    </row>
    <row r="27" spans="1:4" ht="25" x14ac:dyDescent="0.6">
      <c r="A27" s="32" t="s">
        <v>54</v>
      </c>
      <c r="B27" s="3" t="s">
        <v>55</v>
      </c>
      <c r="C27" s="1" t="s">
        <v>5</v>
      </c>
      <c r="D27" s="44">
        <v>315500</v>
      </c>
    </row>
    <row r="28" spans="1:4" x14ac:dyDescent="0.6">
      <c r="A28" s="32" t="s">
        <v>56</v>
      </c>
      <c r="B28" s="3" t="s">
        <v>57</v>
      </c>
      <c r="C28" s="1" t="s">
        <v>58</v>
      </c>
      <c r="D28" s="44">
        <v>87000</v>
      </c>
    </row>
    <row r="29" spans="1:4" ht="25" x14ac:dyDescent="0.6">
      <c r="A29" s="32" t="s">
        <v>59</v>
      </c>
      <c r="B29" s="3" t="s">
        <v>60</v>
      </c>
      <c r="C29" s="1" t="s">
        <v>58</v>
      </c>
      <c r="D29" s="44">
        <v>149000</v>
      </c>
    </row>
    <row r="30" spans="1:4" ht="25" x14ac:dyDescent="0.6">
      <c r="A30" s="32" t="s">
        <v>61</v>
      </c>
      <c r="B30" s="3" t="s">
        <v>62</v>
      </c>
      <c r="C30" s="1" t="s">
        <v>58</v>
      </c>
      <c r="D30" s="44">
        <v>127500</v>
      </c>
    </row>
    <row r="31" spans="1:4" ht="25" x14ac:dyDescent="0.6">
      <c r="A31" s="32" t="s">
        <v>63</v>
      </c>
      <c r="B31" s="3" t="s">
        <v>64</v>
      </c>
      <c r="C31" s="1" t="s">
        <v>58</v>
      </c>
      <c r="D31" s="44">
        <v>106000</v>
      </c>
    </row>
    <row r="32" spans="1:4" x14ac:dyDescent="0.6">
      <c r="A32" s="32" t="s">
        <v>65</v>
      </c>
      <c r="B32" s="3" t="s">
        <v>66</v>
      </c>
      <c r="C32" s="1" t="s">
        <v>58</v>
      </c>
      <c r="D32" s="44">
        <v>1299000</v>
      </c>
    </row>
    <row r="33" spans="1:4" x14ac:dyDescent="0.6">
      <c r="A33" s="32" t="s">
        <v>67</v>
      </c>
      <c r="B33" s="3" t="s">
        <v>68</v>
      </c>
      <c r="C33" s="1" t="s">
        <v>58</v>
      </c>
      <c r="D33" s="44">
        <v>1870000</v>
      </c>
    </row>
    <row r="34" spans="1:4" x14ac:dyDescent="0.6">
      <c r="A34" s="32" t="s">
        <v>69</v>
      </c>
      <c r="B34" s="3" t="s">
        <v>70</v>
      </c>
      <c r="C34" s="1" t="s">
        <v>58</v>
      </c>
      <c r="D34" s="44">
        <v>297000</v>
      </c>
    </row>
    <row r="35" spans="1:4" ht="25" x14ac:dyDescent="0.6">
      <c r="A35" s="32" t="s">
        <v>71</v>
      </c>
      <c r="B35" s="3" t="s">
        <v>72</v>
      </c>
      <c r="C35" s="1" t="s">
        <v>58</v>
      </c>
      <c r="D35" s="44">
        <v>193500</v>
      </c>
    </row>
    <row r="36" spans="1:4" x14ac:dyDescent="0.6">
      <c r="A36" s="32" t="s">
        <v>73</v>
      </c>
      <c r="B36" s="3" t="s">
        <v>74</v>
      </c>
      <c r="C36" s="1" t="s">
        <v>29</v>
      </c>
      <c r="D36" s="44">
        <v>90400</v>
      </c>
    </row>
    <row r="37" spans="1:4" x14ac:dyDescent="0.6">
      <c r="A37" s="32" t="s">
        <v>75</v>
      </c>
      <c r="B37" s="3" t="s">
        <v>76</v>
      </c>
      <c r="C37" s="1" t="s">
        <v>5</v>
      </c>
      <c r="D37" s="44">
        <v>28000</v>
      </c>
    </row>
    <row r="38" spans="1:4" ht="25" x14ac:dyDescent="0.6">
      <c r="A38" s="32" t="s">
        <v>77</v>
      </c>
      <c r="B38" s="3" t="s">
        <v>78</v>
      </c>
      <c r="C38" s="1" t="s">
        <v>5</v>
      </c>
      <c r="D38" s="44">
        <v>53400</v>
      </c>
    </row>
    <row r="39" spans="1:4" ht="25" x14ac:dyDescent="0.6">
      <c r="A39" s="32" t="s">
        <v>79</v>
      </c>
      <c r="B39" s="3" t="s">
        <v>80</v>
      </c>
      <c r="C39" s="1" t="s">
        <v>5</v>
      </c>
      <c r="D39" s="44">
        <v>46000</v>
      </c>
    </row>
    <row r="40" spans="1:4" ht="25" x14ac:dyDescent="0.6">
      <c r="A40" s="32" t="s">
        <v>81</v>
      </c>
      <c r="B40" s="3" t="s">
        <v>82</v>
      </c>
      <c r="C40" s="1" t="s">
        <v>5</v>
      </c>
      <c r="D40" s="44">
        <v>48200</v>
      </c>
    </row>
    <row r="41" spans="1:4" x14ac:dyDescent="0.6">
      <c r="A41" s="32" t="s">
        <v>83</v>
      </c>
      <c r="B41" s="3" t="s">
        <v>84</v>
      </c>
      <c r="C41" s="1" t="s">
        <v>5</v>
      </c>
      <c r="D41" s="44">
        <v>17200</v>
      </c>
    </row>
    <row r="42" spans="1:4" ht="25" x14ac:dyDescent="0.6">
      <c r="A42" s="32" t="s">
        <v>85</v>
      </c>
      <c r="B42" s="3" t="s">
        <v>86</v>
      </c>
      <c r="C42" s="1" t="s">
        <v>5</v>
      </c>
      <c r="D42" s="44">
        <v>18900</v>
      </c>
    </row>
    <row r="43" spans="1:4" ht="25" x14ac:dyDescent="0.6">
      <c r="A43" s="32" t="s">
        <v>87</v>
      </c>
      <c r="B43" s="3" t="s">
        <v>88</v>
      </c>
      <c r="C43" s="1" t="s">
        <v>5</v>
      </c>
      <c r="D43" s="44">
        <v>38700</v>
      </c>
    </row>
    <row r="44" spans="1:4" ht="25" x14ac:dyDescent="0.6">
      <c r="A44" s="32" t="s">
        <v>89</v>
      </c>
      <c r="B44" s="3" t="s">
        <v>90</v>
      </c>
      <c r="C44" s="1" t="s">
        <v>5</v>
      </c>
      <c r="D44" s="44">
        <v>107500</v>
      </c>
    </row>
    <row r="45" spans="1:4" ht="25" x14ac:dyDescent="0.6">
      <c r="A45" s="32" t="s">
        <v>91</v>
      </c>
      <c r="B45" s="3" t="s">
        <v>92</v>
      </c>
      <c r="C45" s="1" t="s">
        <v>5</v>
      </c>
      <c r="D45" s="44">
        <v>24500</v>
      </c>
    </row>
    <row r="46" spans="1:4" ht="25" x14ac:dyDescent="0.6">
      <c r="A46" s="32" t="s">
        <v>93</v>
      </c>
      <c r="B46" s="3" t="s">
        <v>94</v>
      </c>
      <c r="C46" s="1" t="s">
        <v>5</v>
      </c>
      <c r="D46" s="44">
        <v>36100</v>
      </c>
    </row>
    <row r="47" spans="1:4" ht="25" x14ac:dyDescent="0.6">
      <c r="A47" s="32" t="s">
        <v>95</v>
      </c>
      <c r="B47" s="3" t="s">
        <v>96</v>
      </c>
      <c r="C47" s="1" t="s">
        <v>5</v>
      </c>
      <c r="D47" s="44">
        <v>268000</v>
      </c>
    </row>
    <row r="48" spans="1:4" x14ac:dyDescent="0.6">
      <c r="A48" s="32" t="s">
        <v>97</v>
      </c>
      <c r="B48" s="3" t="s">
        <v>98</v>
      </c>
      <c r="C48" s="1" t="s">
        <v>5</v>
      </c>
      <c r="D48" s="44">
        <v>17800</v>
      </c>
    </row>
    <row r="49" spans="1:4" ht="25" x14ac:dyDescent="0.6">
      <c r="A49" s="32" t="s">
        <v>99</v>
      </c>
      <c r="B49" s="3" t="s">
        <v>100</v>
      </c>
      <c r="C49" s="1" t="s">
        <v>5</v>
      </c>
      <c r="D49" s="44">
        <v>15700</v>
      </c>
    </row>
    <row r="50" spans="1:4" x14ac:dyDescent="0.6">
      <c r="A50" s="32" t="s">
        <v>101</v>
      </c>
      <c r="B50" s="3" t="s">
        <v>102</v>
      </c>
      <c r="C50" s="1" t="s">
        <v>29</v>
      </c>
      <c r="D50" s="44">
        <v>53300</v>
      </c>
    </row>
    <row r="51" spans="1:4" x14ac:dyDescent="0.6">
      <c r="A51" s="32" t="s">
        <v>103</v>
      </c>
      <c r="B51" s="3" t="s">
        <v>104</v>
      </c>
      <c r="C51" s="1" t="s">
        <v>5</v>
      </c>
      <c r="D51" s="44">
        <v>23700</v>
      </c>
    </row>
    <row r="52" spans="1:4" x14ac:dyDescent="0.6">
      <c r="A52" s="32" t="s">
        <v>105</v>
      </c>
      <c r="B52" s="3" t="s">
        <v>106</v>
      </c>
      <c r="C52" s="1" t="s">
        <v>5</v>
      </c>
      <c r="D52" s="44">
        <v>138500</v>
      </c>
    </row>
    <row r="53" spans="1:4" ht="25" x14ac:dyDescent="0.6">
      <c r="A53" s="32" t="s">
        <v>107</v>
      </c>
      <c r="B53" s="3" t="s">
        <v>108</v>
      </c>
      <c r="C53" s="1" t="s">
        <v>5</v>
      </c>
      <c r="D53" s="44">
        <v>158000</v>
      </c>
    </row>
    <row r="54" spans="1:4" x14ac:dyDescent="0.6">
      <c r="A54" s="32" t="s">
        <v>109</v>
      </c>
      <c r="B54" s="3" t="s">
        <v>110</v>
      </c>
      <c r="C54" s="1" t="s">
        <v>111</v>
      </c>
      <c r="D54" s="44">
        <v>84400</v>
      </c>
    </row>
    <row r="55" spans="1:4" x14ac:dyDescent="0.6">
      <c r="A55" s="32" t="s">
        <v>112</v>
      </c>
      <c r="B55" s="3" t="s">
        <v>113</v>
      </c>
      <c r="C55" s="1" t="s">
        <v>5</v>
      </c>
      <c r="D55" s="44">
        <v>71800</v>
      </c>
    </row>
    <row r="56" spans="1:4" ht="25" x14ac:dyDescent="0.6">
      <c r="A56" s="32" t="s">
        <v>114</v>
      </c>
      <c r="B56" s="3" t="s">
        <v>115</v>
      </c>
      <c r="C56" s="1" t="s">
        <v>111</v>
      </c>
      <c r="D56" s="44">
        <v>22600</v>
      </c>
    </row>
    <row r="57" spans="1:4" x14ac:dyDescent="0.6">
      <c r="A57" s="32" t="s">
        <v>116</v>
      </c>
      <c r="B57" s="3" t="s">
        <v>117</v>
      </c>
      <c r="C57" s="1" t="s">
        <v>111</v>
      </c>
      <c r="D57" s="44">
        <v>119500</v>
      </c>
    </row>
    <row r="58" spans="1:4" ht="37.5" x14ac:dyDescent="0.6">
      <c r="A58" s="32" t="s">
        <v>118</v>
      </c>
      <c r="B58" s="3" t="s">
        <v>119</v>
      </c>
      <c r="C58" s="1" t="s">
        <v>5</v>
      </c>
      <c r="D58" s="44">
        <v>35600</v>
      </c>
    </row>
    <row r="59" spans="1:4" ht="25" x14ac:dyDescent="0.6">
      <c r="A59" s="32" t="s">
        <v>120</v>
      </c>
      <c r="B59" s="3" t="s">
        <v>121</v>
      </c>
      <c r="C59" s="1" t="s">
        <v>5</v>
      </c>
      <c r="D59" s="44">
        <v>37700</v>
      </c>
    </row>
    <row r="60" spans="1:4" ht="37.5" x14ac:dyDescent="0.6">
      <c r="A60" s="32" t="s">
        <v>122</v>
      </c>
      <c r="B60" s="3" t="s">
        <v>123</v>
      </c>
      <c r="C60" s="1" t="s">
        <v>124</v>
      </c>
      <c r="D60" s="44">
        <v>2450</v>
      </c>
    </row>
    <row r="61" spans="1:4" ht="25" x14ac:dyDescent="0.6">
      <c r="A61" s="32" t="s">
        <v>125</v>
      </c>
      <c r="B61" s="3" t="s">
        <v>126</v>
      </c>
      <c r="C61" s="1" t="s">
        <v>29</v>
      </c>
      <c r="D61" s="44">
        <v>53800</v>
      </c>
    </row>
    <row r="62" spans="1:4" ht="25" x14ac:dyDescent="0.6">
      <c r="A62" s="32" t="s">
        <v>127</v>
      </c>
      <c r="B62" s="3" t="s">
        <v>128</v>
      </c>
      <c r="C62" s="1" t="s">
        <v>129</v>
      </c>
      <c r="D62" s="44">
        <v>84400</v>
      </c>
    </row>
    <row r="63" spans="1:4" x14ac:dyDescent="0.6">
      <c r="A63" s="32" t="s">
        <v>130</v>
      </c>
      <c r="B63" s="3" t="s">
        <v>131</v>
      </c>
      <c r="C63" s="1" t="s">
        <v>129</v>
      </c>
      <c r="D63" s="44">
        <v>80700</v>
      </c>
    </row>
    <row r="64" spans="1:4" x14ac:dyDescent="0.6">
      <c r="A64" s="32" t="s">
        <v>132</v>
      </c>
      <c r="B64" s="3" t="s">
        <v>133</v>
      </c>
      <c r="C64" s="1" t="s">
        <v>29</v>
      </c>
      <c r="D64" s="44">
        <v>19200</v>
      </c>
    </row>
    <row r="65" spans="1:4" x14ac:dyDescent="0.6">
      <c r="A65" s="32" t="s">
        <v>134</v>
      </c>
      <c r="B65" s="3" t="s">
        <v>135</v>
      </c>
      <c r="C65" s="1" t="s">
        <v>29</v>
      </c>
      <c r="D65" s="44">
        <v>22300</v>
      </c>
    </row>
    <row r="66" spans="1:4" x14ac:dyDescent="0.6">
      <c r="A66" s="32" t="s">
        <v>136</v>
      </c>
      <c r="B66" s="3" t="s">
        <v>137</v>
      </c>
      <c r="C66" s="1" t="s">
        <v>29</v>
      </c>
      <c r="D66" s="44">
        <v>30900</v>
      </c>
    </row>
    <row r="67" spans="1:4" x14ac:dyDescent="0.6">
      <c r="A67" s="32" t="s">
        <v>138</v>
      </c>
      <c r="B67" s="3" t="s">
        <v>139</v>
      </c>
      <c r="C67" s="1" t="s">
        <v>29</v>
      </c>
      <c r="D67" s="44">
        <v>35500</v>
      </c>
    </row>
    <row r="68" spans="1:4" x14ac:dyDescent="0.6">
      <c r="A68" s="32" t="s">
        <v>140</v>
      </c>
      <c r="B68" s="3" t="s">
        <v>141</v>
      </c>
      <c r="C68" s="1" t="s">
        <v>29</v>
      </c>
      <c r="D68" s="44">
        <v>88800</v>
      </c>
    </row>
    <row r="69" spans="1:4" ht="37.5" x14ac:dyDescent="0.6">
      <c r="A69" s="32" t="s">
        <v>142</v>
      </c>
      <c r="B69" s="3" t="s">
        <v>143</v>
      </c>
      <c r="C69" s="1" t="s">
        <v>29</v>
      </c>
      <c r="D69" s="44">
        <v>1830</v>
      </c>
    </row>
    <row r="70" spans="1:4" x14ac:dyDescent="0.6">
      <c r="A70" s="32" t="s">
        <v>144</v>
      </c>
      <c r="B70" s="3" t="s">
        <v>145</v>
      </c>
      <c r="C70" s="1" t="s">
        <v>111</v>
      </c>
      <c r="D70" s="44">
        <v>28100</v>
      </c>
    </row>
    <row r="71" spans="1:4" ht="25" x14ac:dyDescent="0.6">
      <c r="A71" s="32" t="s">
        <v>146</v>
      </c>
      <c r="B71" s="3" t="s">
        <v>147</v>
      </c>
      <c r="C71" s="1" t="s">
        <v>111</v>
      </c>
      <c r="D71" s="44">
        <v>16600</v>
      </c>
    </row>
    <row r="72" spans="1:4" x14ac:dyDescent="0.6">
      <c r="A72" s="32" t="s">
        <v>148</v>
      </c>
      <c r="B72" s="3" t="s">
        <v>149</v>
      </c>
      <c r="C72" s="1" t="s">
        <v>29</v>
      </c>
      <c r="D72" s="44">
        <v>4870</v>
      </c>
    </row>
    <row r="73" spans="1:4" x14ac:dyDescent="0.6">
      <c r="A73" s="32" t="s">
        <v>150</v>
      </c>
      <c r="B73" s="3" t="s">
        <v>151</v>
      </c>
      <c r="C73" s="1" t="s">
        <v>5</v>
      </c>
      <c r="D73" s="44">
        <v>47900</v>
      </c>
    </row>
    <row r="74" spans="1:4" ht="37.5" x14ac:dyDescent="0.6">
      <c r="A74" s="32" t="s">
        <v>152</v>
      </c>
      <c r="B74" s="3" t="s">
        <v>153</v>
      </c>
      <c r="C74" s="1" t="s">
        <v>5</v>
      </c>
      <c r="D74" s="44">
        <v>14800</v>
      </c>
    </row>
    <row r="75" spans="1:4" ht="25" x14ac:dyDescent="0.6">
      <c r="A75" s="32" t="s">
        <v>154</v>
      </c>
      <c r="B75" s="3" t="s">
        <v>155</v>
      </c>
      <c r="C75" s="1" t="s">
        <v>5</v>
      </c>
      <c r="D75" s="44">
        <v>68000</v>
      </c>
    </row>
    <row r="76" spans="1:4" ht="37.5" x14ac:dyDescent="0.6">
      <c r="A76" s="32" t="s">
        <v>156</v>
      </c>
      <c r="B76" s="3" t="s">
        <v>157</v>
      </c>
      <c r="C76" s="1" t="s">
        <v>5</v>
      </c>
      <c r="D76" s="44">
        <v>14500</v>
      </c>
    </row>
    <row r="77" spans="1:4" ht="25" x14ac:dyDescent="0.6">
      <c r="A77" s="32" t="s">
        <v>158</v>
      </c>
      <c r="B77" s="3" t="s">
        <v>159</v>
      </c>
      <c r="C77" s="1" t="s">
        <v>29</v>
      </c>
      <c r="D77" s="44">
        <v>32300</v>
      </c>
    </row>
    <row r="78" spans="1:4" ht="37.5" x14ac:dyDescent="0.6">
      <c r="A78" s="32" t="s">
        <v>160</v>
      </c>
      <c r="B78" s="3" t="s">
        <v>161</v>
      </c>
      <c r="C78" s="1" t="s">
        <v>29</v>
      </c>
      <c r="D78" s="44">
        <v>2880</v>
      </c>
    </row>
    <row r="79" spans="1:4" ht="25" x14ac:dyDescent="0.6">
      <c r="A79" s="32" t="s">
        <v>162</v>
      </c>
      <c r="B79" s="3" t="s">
        <v>163</v>
      </c>
      <c r="C79" s="1" t="s">
        <v>29</v>
      </c>
      <c r="D79" s="44">
        <v>11000</v>
      </c>
    </row>
    <row r="80" spans="1:4" ht="37.5" x14ac:dyDescent="0.6">
      <c r="A80" s="32" t="s">
        <v>164</v>
      </c>
      <c r="B80" s="3" t="s">
        <v>165</v>
      </c>
      <c r="C80" s="1" t="s">
        <v>29</v>
      </c>
      <c r="D80" s="44">
        <v>1360</v>
      </c>
    </row>
    <row r="81" spans="1:4" x14ac:dyDescent="0.6">
      <c r="A81" s="32" t="s">
        <v>166</v>
      </c>
      <c r="B81" s="3" t="s">
        <v>167</v>
      </c>
      <c r="C81" s="1" t="s">
        <v>5</v>
      </c>
      <c r="D81" s="44">
        <v>22900</v>
      </c>
    </row>
    <row r="82" spans="1:4" ht="37.5" x14ac:dyDescent="0.6">
      <c r="A82" s="32" t="s">
        <v>168</v>
      </c>
      <c r="B82" s="3" t="s">
        <v>169</v>
      </c>
      <c r="C82" s="1" t="s">
        <v>5</v>
      </c>
      <c r="D82" s="44">
        <v>4170</v>
      </c>
    </row>
    <row r="83" spans="1:4" ht="25" x14ac:dyDescent="0.6">
      <c r="A83" s="32" t="s">
        <v>170</v>
      </c>
      <c r="B83" s="3" t="s">
        <v>171</v>
      </c>
      <c r="C83" s="1" t="s">
        <v>5</v>
      </c>
      <c r="D83" s="44">
        <v>34000</v>
      </c>
    </row>
    <row r="84" spans="1:4" ht="37.5" x14ac:dyDescent="0.6">
      <c r="A84" s="32" t="s">
        <v>172</v>
      </c>
      <c r="B84" s="3" t="s">
        <v>173</v>
      </c>
      <c r="C84" s="1" t="s">
        <v>5</v>
      </c>
      <c r="D84" s="44">
        <v>6120</v>
      </c>
    </row>
    <row r="85" spans="1:4" ht="25" x14ac:dyDescent="0.6">
      <c r="A85" s="32" t="s">
        <v>174</v>
      </c>
      <c r="B85" s="3" t="s">
        <v>175</v>
      </c>
      <c r="C85" s="1" t="s">
        <v>5</v>
      </c>
      <c r="D85" s="44">
        <v>4430</v>
      </c>
    </row>
    <row r="86" spans="1:4" ht="37.5" x14ac:dyDescent="0.6">
      <c r="A86" s="32" t="s">
        <v>176</v>
      </c>
      <c r="B86" s="3" t="s">
        <v>177</v>
      </c>
      <c r="C86" s="1" t="s">
        <v>5</v>
      </c>
      <c r="D86" s="44">
        <v>1740</v>
      </c>
    </row>
    <row r="87" spans="1:4" ht="31" x14ac:dyDescent="0.6">
      <c r="A87" s="32" t="s">
        <v>178</v>
      </c>
      <c r="B87" s="2" t="s">
        <v>179</v>
      </c>
      <c r="C87" s="1" t="s">
        <v>5</v>
      </c>
      <c r="D87" s="44">
        <v>10200</v>
      </c>
    </row>
    <row r="88" spans="1:4" ht="25" x14ac:dyDescent="0.6">
      <c r="A88" s="32" t="s">
        <v>180</v>
      </c>
      <c r="B88" s="3" t="s">
        <v>181</v>
      </c>
      <c r="C88" s="1" t="s">
        <v>58</v>
      </c>
      <c r="D88" s="44">
        <v>147000</v>
      </c>
    </row>
    <row r="89" spans="1:4" ht="25" x14ac:dyDescent="0.6">
      <c r="A89" s="32" t="s">
        <v>182</v>
      </c>
      <c r="B89" s="3" t="s">
        <v>183</v>
      </c>
      <c r="C89" s="1" t="s">
        <v>58</v>
      </c>
      <c r="D89" s="44">
        <v>64600</v>
      </c>
    </row>
    <row r="90" spans="1:4" ht="25" x14ac:dyDescent="0.6">
      <c r="A90" s="32" t="s">
        <v>184</v>
      </c>
      <c r="B90" s="3" t="s">
        <v>185</v>
      </c>
      <c r="C90" s="1" t="s">
        <v>58</v>
      </c>
      <c r="D90" s="44">
        <v>147000</v>
      </c>
    </row>
    <row r="91" spans="1:4" ht="25" x14ac:dyDescent="0.6">
      <c r="A91" s="32" t="s">
        <v>186</v>
      </c>
      <c r="B91" s="3" t="s">
        <v>187</v>
      </c>
      <c r="C91" s="1" t="s">
        <v>58</v>
      </c>
      <c r="D91" s="44">
        <v>1419000</v>
      </c>
    </row>
    <row r="92" spans="1:4" ht="50" x14ac:dyDescent="0.6">
      <c r="A92" s="32" t="s">
        <v>188</v>
      </c>
      <c r="B92" s="3" t="s">
        <v>189</v>
      </c>
      <c r="C92" s="1" t="s">
        <v>58</v>
      </c>
      <c r="D92" s="44">
        <v>52100</v>
      </c>
    </row>
    <row r="93" spans="1:4" ht="37.5" x14ac:dyDescent="0.6">
      <c r="A93" s="32" t="s">
        <v>190</v>
      </c>
      <c r="B93" s="3" t="s">
        <v>191</v>
      </c>
      <c r="C93" s="1" t="s">
        <v>58</v>
      </c>
      <c r="D93" s="44">
        <v>129000</v>
      </c>
    </row>
    <row r="94" spans="1:4" ht="37.5" x14ac:dyDescent="0.6">
      <c r="A94" s="32" t="s">
        <v>192</v>
      </c>
      <c r="B94" s="3" t="s">
        <v>193</v>
      </c>
      <c r="C94" s="1" t="s">
        <v>58</v>
      </c>
      <c r="D94" s="44">
        <v>699000</v>
      </c>
    </row>
    <row r="95" spans="1:4" ht="50" x14ac:dyDescent="0.6">
      <c r="A95" s="32" t="s">
        <v>194</v>
      </c>
      <c r="B95" s="3" t="s">
        <v>195</v>
      </c>
      <c r="C95" s="1" t="s">
        <v>58</v>
      </c>
      <c r="D95" s="44">
        <v>94300</v>
      </c>
    </row>
    <row r="96" spans="1:4" ht="37.5" x14ac:dyDescent="0.6">
      <c r="A96" s="32" t="s">
        <v>196</v>
      </c>
      <c r="B96" s="3" t="s">
        <v>197</v>
      </c>
      <c r="C96" s="1" t="s">
        <v>58</v>
      </c>
      <c r="D96" s="44">
        <v>144000</v>
      </c>
    </row>
    <row r="97" spans="1:4" ht="25" x14ac:dyDescent="0.6">
      <c r="A97" s="32" t="s">
        <v>198</v>
      </c>
      <c r="B97" s="3" t="s">
        <v>199</v>
      </c>
      <c r="C97" s="1" t="s">
        <v>58</v>
      </c>
      <c r="D97" s="44">
        <v>100500</v>
      </c>
    </row>
    <row r="98" spans="1:4" ht="25" x14ac:dyDescent="0.6">
      <c r="A98" s="32" t="s">
        <v>200</v>
      </c>
      <c r="B98" s="3" t="s">
        <v>201</v>
      </c>
      <c r="C98" s="1" t="s">
        <v>5</v>
      </c>
      <c r="D98" s="44">
        <v>5000</v>
      </c>
    </row>
    <row r="99" spans="1:4" ht="25" x14ac:dyDescent="0.6">
      <c r="A99" s="32" t="s">
        <v>202</v>
      </c>
      <c r="B99" s="3" t="s">
        <v>203</v>
      </c>
      <c r="C99" s="1" t="s">
        <v>58</v>
      </c>
      <c r="D99" s="44">
        <v>72500</v>
      </c>
    </row>
    <row r="100" spans="1:4" ht="25" x14ac:dyDescent="0.6">
      <c r="A100" s="32" t="s">
        <v>204</v>
      </c>
      <c r="B100" s="3" t="s">
        <v>205</v>
      </c>
      <c r="C100" s="1" t="s">
        <v>58</v>
      </c>
      <c r="D100" s="44">
        <v>248500</v>
      </c>
    </row>
    <row r="101" spans="1:4" ht="37.5" x14ac:dyDescent="0.6">
      <c r="A101" s="32" t="s">
        <v>206</v>
      </c>
      <c r="B101" s="3" t="s">
        <v>207</v>
      </c>
      <c r="C101" s="1" t="s">
        <v>58</v>
      </c>
      <c r="D101" s="44">
        <v>38700</v>
      </c>
    </row>
    <row r="102" spans="1:4" ht="37.5" x14ac:dyDescent="0.6">
      <c r="A102" s="32" t="s">
        <v>208</v>
      </c>
      <c r="B102" s="3" t="s">
        <v>209</v>
      </c>
      <c r="C102" s="1" t="s">
        <v>58</v>
      </c>
      <c r="D102" s="44">
        <v>37700</v>
      </c>
    </row>
    <row r="103" spans="1:4" ht="25" x14ac:dyDescent="0.6">
      <c r="A103" s="32" t="s">
        <v>210</v>
      </c>
      <c r="B103" s="3" t="s">
        <v>211</v>
      </c>
      <c r="C103" s="1" t="s">
        <v>5</v>
      </c>
      <c r="D103" s="44">
        <v>7780</v>
      </c>
    </row>
    <row r="104" spans="1:4" ht="25" x14ac:dyDescent="0.6">
      <c r="A104" s="32" t="s">
        <v>212</v>
      </c>
      <c r="B104" s="3" t="s">
        <v>213</v>
      </c>
      <c r="C104" s="1" t="s">
        <v>58</v>
      </c>
      <c r="D104" s="44">
        <v>73400</v>
      </c>
    </row>
    <row r="105" spans="1:4" ht="25" x14ac:dyDescent="0.6">
      <c r="A105" s="32" t="s">
        <v>214</v>
      </c>
      <c r="B105" s="3" t="s">
        <v>215</v>
      </c>
      <c r="C105" s="1" t="s">
        <v>5</v>
      </c>
      <c r="D105" s="44">
        <v>555</v>
      </c>
    </row>
    <row r="106" spans="1:4" ht="25" x14ac:dyDescent="0.6">
      <c r="A106" s="32" t="s">
        <v>216</v>
      </c>
      <c r="B106" s="3" t="s">
        <v>217</v>
      </c>
      <c r="C106" s="1" t="s">
        <v>58</v>
      </c>
      <c r="D106" s="44">
        <v>40800</v>
      </c>
    </row>
    <row r="107" spans="1:4" ht="37.5" x14ac:dyDescent="0.6">
      <c r="A107" s="32" t="s">
        <v>218</v>
      </c>
      <c r="B107" s="3" t="s">
        <v>219</v>
      </c>
      <c r="C107" s="1" t="s">
        <v>58</v>
      </c>
      <c r="D107" s="44"/>
    </row>
    <row r="108" spans="1:4" ht="37.5" x14ac:dyDescent="0.6">
      <c r="A108" s="32" t="s">
        <v>220</v>
      </c>
      <c r="B108" s="3" t="s">
        <v>221</v>
      </c>
      <c r="C108" s="1" t="s">
        <v>58</v>
      </c>
      <c r="D108" s="44">
        <v>6810</v>
      </c>
    </row>
    <row r="109" spans="1:4" ht="37.5" x14ac:dyDescent="0.6">
      <c r="A109" s="32" t="s">
        <v>222</v>
      </c>
      <c r="B109" s="3" t="s">
        <v>223</v>
      </c>
      <c r="C109" s="1" t="s">
        <v>58</v>
      </c>
      <c r="D109" s="44">
        <v>14000</v>
      </c>
    </row>
    <row r="110" spans="1:4" ht="37.5" x14ac:dyDescent="0.6">
      <c r="A110" s="32" t="s">
        <v>224</v>
      </c>
      <c r="B110" s="3" t="s">
        <v>225</v>
      </c>
      <c r="C110" s="1" t="s">
        <v>58</v>
      </c>
      <c r="D110" s="44">
        <v>66100</v>
      </c>
    </row>
    <row r="111" spans="1:4" ht="46.5" x14ac:dyDescent="0.6">
      <c r="A111" s="32" t="s">
        <v>226</v>
      </c>
      <c r="B111" s="2" t="s">
        <v>227</v>
      </c>
      <c r="C111" s="1" t="s">
        <v>58</v>
      </c>
      <c r="D111" s="44">
        <v>81000</v>
      </c>
    </row>
    <row r="112" spans="1:4" ht="31" x14ac:dyDescent="0.6">
      <c r="A112" s="32" t="s">
        <v>228</v>
      </c>
      <c r="B112" s="2" t="s">
        <v>229</v>
      </c>
      <c r="C112" s="1" t="s">
        <v>58</v>
      </c>
      <c r="D112" s="44">
        <v>112000</v>
      </c>
    </row>
    <row r="113" spans="1:4" x14ac:dyDescent="0.6">
      <c r="A113" s="32" t="s">
        <v>230</v>
      </c>
      <c r="B113" s="3" t="s">
        <v>231</v>
      </c>
      <c r="C113" s="1" t="s">
        <v>5</v>
      </c>
      <c r="D113" s="44">
        <v>2960</v>
      </c>
    </row>
    <row r="114" spans="1:4" ht="50" x14ac:dyDescent="0.6">
      <c r="A114" s="32" t="s">
        <v>232</v>
      </c>
      <c r="B114" s="3" t="s">
        <v>233</v>
      </c>
      <c r="C114" s="1" t="s">
        <v>58</v>
      </c>
      <c r="D114" s="44">
        <v>2760</v>
      </c>
    </row>
    <row r="115" spans="1:4" ht="37.5" x14ac:dyDescent="0.6">
      <c r="A115" s="32" t="s">
        <v>234</v>
      </c>
      <c r="B115" s="3" t="s">
        <v>235</v>
      </c>
      <c r="C115" s="1" t="s">
        <v>58</v>
      </c>
      <c r="D115" s="44">
        <v>4600</v>
      </c>
    </row>
    <row r="116" spans="1:4" ht="25" x14ac:dyDescent="0.6">
      <c r="A116" s="32" t="s">
        <v>236</v>
      </c>
      <c r="B116" s="3" t="s">
        <v>237</v>
      </c>
      <c r="C116" s="1" t="s">
        <v>58</v>
      </c>
      <c r="D116" s="44">
        <v>12500</v>
      </c>
    </row>
    <row r="117" spans="1:4" ht="25" x14ac:dyDescent="0.6">
      <c r="A117" s="32" t="s">
        <v>238</v>
      </c>
      <c r="B117" s="3" t="s">
        <v>239</v>
      </c>
      <c r="C117" s="1" t="s">
        <v>58</v>
      </c>
      <c r="D117" s="44">
        <v>4350</v>
      </c>
    </row>
    <row r="118" spans="1:4" ht="25" x14ac:dyDescent="0.6">
      <c r="A118" s="32" t="s">
        <v>240</v>
      </c>
      <c r="B118" s="3" t="s">
        <v>241</v>
      </c>
      <c r="C118" s="1" t="s">
        <v>58</v>
      </c>
      <c r="D118" s="44">
        <v>19000</v>
      </c>
    </row>
    <row r="119" spans="1:4" ht="37.5" x14ac:dyDescent="0.6">
      <c r="A119" s="32" t="s">
        <v>242</v>
      </c>
      <c r="B119" s="3" t="s">
        <v>243</v>
      </c>
      <c r="C119" s="1" t="s">
        <v>58</v>
      </c>
      <c r="D119" s="44">
        <v>29700</v>
      </c>
    </row>
    <row r="120" spans="1:4" ht="37.5" x14ac:dyDescent="0.6">
      <c r="A120" s="32" t="s">
        <v>244</v>
      </c>
      <c r="B120" s="3" t="s">
        <v>245</v>
      </c>
      <c r="C120" s="1" t="s">
        <v>58</v>
      </c>
      <c r="D120" s="44">
        <v>57100</v>
      </c>
    </row>
    <row r="121" spans="1:4" ht="37.5" x14ac:dyDescent="0.6">
      <c r="A121" s="32" t="s">
        <v>246</v>
      </c>
      <c r="B121" s="3" t="s">
        <v>247</v>
      </c>
      <c r="C121" s="1" t="s">
        <v>58</v>
      </c>
      <c r="D121" s="44">
        <v>236000</v>
      </c>
    </row>
    <row r="122" spans="1:4" ht="50" x14ac:dyDescent="0.6">
      <c r="A122" s="32" t="s">
        <v>248</v>
      </c>
      <c r="B122" s="3" t="s">
        <v>249</v>
      </c>
      <c r="C122" s="1" t="s">
        <v>58</v>
      </c>
      <c r="D122" s="44">
        <v>3960</v>
      </c>
    </row>
    <row r="123" spans="1:4" ht="37.5" x14ac:dyDescent="0.6">
      <c r="A123" s="32" t="s">
        <v>250</v>
      </c>
      <c r="B123" s="3" t="s">
        <v>251</v>
      </c>
      <c r="C123" s="1" t="s">
        <v>58</v>
      </c>
      <c r="D123" s="44">
        <v>36200</v>
      </c>
    </row>
    <row r="124" spans="1:4" ht="37.5" x14ac:dyDescent="0.6">
      <c r="A124" s="32" t="s">
        <v>252</v>
      </c>
      <c r="B124" s="3" t="s">
        <v>253</v>
      </c>
      <c r="C124" s="1" t="s">
        <v>58</v>
      </c>
      <c r="D124" s="44">
        <v>14500</v>
      </c>
    </row>
    <row r="125" spans="1:4" ht="50" x14ac:dyDescent="0.6">
      <c r="A125" s="32" t="s">
        <v>254</v>
      </c>
      <c r="B125" s="3" t="s">
        <v>255</v>
      </c>
      <c r="C125" s="1" t="s">
        <v>58</v>
      </c>
      <c r="D125" s="44">
        <v>1270</v>
      </c>
    </row>
    <row r="126" spans="1:4" ht="56.25" customHeight="1" x14ac:dyDescent="0.6">
      <c r="A126" s="32" t="s">
        <v>256</v>
      </c>
      <c r="B126" s="3" t="s">
        <v>257</v>
      </c>
      <c r="C126" s="1" t="s">
        <v>258</v>
      </c>
      <c r="D126" s="44">
        <v>4730</v>
      </c>
    </row>
    <row r="127" spans="1:4" ht="50" x14ac:dyDescent="0.6">
      <c r="A127" s="32" t="s">
        <v>259</v>
      </c>
      <c r="B127" s="3" t="s">
        <v>260</v>
      </c>
      <c r="C127" s="1" t="s">
        <v>258</v>
      </c>
      <c r="D127" s="44">
        <v>4310</v>
      </c>
    </row>
    <row r="128" spans="1:4" ht="50" x14ac:dyDescent="0.6">
      <c r="A128" s="32" t="s">
        <v>261</v>
      </c>
      <c r="B128" s="3" t="s">
        <v>262</v>
      </c>
      <c r="C128" s="1" t="s">
        <v>258</v>
      </c>
      <c r="D128" s="44">
        <v>3520</v>
      </c>
    </row>
    <row r="129" spans="1:4" x14ac:dyDescent="0.6">
      <c r="A129" s="32" t="s">
        <v>263</v>
      </c>
      <c r="B129" s="3" t="s">
        <v>264</v>
      </c>
      <c r="C129" s="1" t="s">
        <v>5</v>
      </c>
      <c r="D129" s="44">
        <v>380</v>
      </c>
    </row>
    <row r="130" spans="1:4" ht="25" x14ac:dyDescent="0.6">
      <c r="A130" s="32" t="s">
        <v>265</v>
      </c>
      <c r="B130" s="3" t="s">
        <v>266</v>
      </c>
      <c r="C130" s="1" t="s">
        <v>5</v>
      </c>
      <c r="D130" s="44">
        <v>1250</v>
      </c>
    </row>
    <row r="131" spans="1:4" ht="25" x14ac:dyDescent="0.6">
      <c r="A131" s="32" t="s">
        <v>267</v>
      </c>
      <c r="B131" s="3" t="s">
        <v>268</v>
      </c>
      <c r="C131" s="1" t="s">
        <v>5</v>
      </c>
      <c r="D131" s="44">
        <v>1650</v>
      </c>
    </row>
    <row r="132" spans="1:4" ht="25" x14ac:dyDescent="0.6">
      <c r="A132" s="32" t="s">
        <v>269</v>
      </c>
      <c r="B132" s="3" t="s">
        <v>270</v>
      </c>
      <c r="C132" s="1" t="s">
        <v>5</v>
      </c>
      <c r="D132" s="44">
        <v>2020</v>
      </c>
    </row>
    <row r="133" spans="1:4" ht="25" x14ac:dyDescent="0.6">
      <c r="A133" s="32" t="s">
        <v>271</v>
      </c>
      <c r="B133" s="3" t="s">
        <v>272</v>
      </c>
      <c r="C133" s="1" t="s">
        <v>5</v>
      </c>
      <c r="D133" s="44">
        <v>3010</v>
      </c>
    </row>
    <row r="134" spans="1:4" ht="50" x14ac:dyDescent="0.6">
      <c r="A134" s="32" t="s">
        <v>273</v>
      </c>
      <c r="B134" s="3" t="s">
        <v>274</v>
      </c>
      <c r="C134" s="1" t="s">
        <v>58</v>
      </c>
      <c r="D134" s="44">
        <v>16800</v>
      </c>
    </row>
    <row r="135" spans="1:4" ht="50" x14ac:dyDescent="0.6">
      <c r="A135" s="32" t="s">
        <v>275</v>
      </c>
      <c r="B135" s="3" t="s">
        <v>276</v>
      </c>
      <c r="C135" s="1" t="s">
        <v>58</v>
      </c>
      <c r="D135" s="44">
        <v>19400</v>
      </c>
    </row>
    <row r="136" spans="1:4" ht="50" x14ac:dyDescent="0.6">
      <c r="A136" s="32" t="s">
        <v>277</v>
      </c>
      <c r="B136" s="3" t="s">
        <v>278</v>
      </c>
      <c r="C136" s="1" t="s">
        <v>58</v>
      </c>
      <c r="D136" s="44">
        <v>22000</v>
      </c>
    </row>
    <row r="137" spans="1:4" ht="50" x14ac:dyDescent="0.6">
      <c r="A137" s="32" t="s">
        <v>279</v>
      </c>
      <c r="B137" s="3" t="s">
        <v>280</v>
      </c>
      <c r="C137" s="1" t="s">
        <v>58</v>
      </c>
      <c r="D137" s="44">
        <v>28700</v>
      </c>
    </row>
    <row r="138" spans="1:4" ht="25" x14ac:dyDescent="0.6">
      <c r="A138" s="32" t="s">
        <v>281</v>
      </c>
      <c r="B138" s="3" t="s">
        <v>282</v>
      </c>
      <c r="C138" s="1"/>
      <c r="D138" s="44">
        <v>0</v>
      </c>
    </row>
    <row r="139" spans="1:4" ht="25" x14ac:dyDescent="0.6">
      <c r="A139" s="32" t="s">
        <v>283</v>
      </c>
      <c r="B139" s="3" t="s">
        <v>284</v>
      </c>
      <c r="C139" s="1" t="s">
        <v>58</v>
      </c>
      <c r="D139" s="44">
        <v>3740</v>
      </c>
    </row>
    <row r="140" spans="1:4" ht="37.5" x14ac:dyDescent="0.6">
      <c r="A140" s="32" t="s">
        <v>285</v>
      </c>
      <c r="B140" s="3" t="s">
        <v>286</v>
      </c>
      <c r="C140" s="1" t="s">
        <v>58</v>
      </c>
      <c r="D140" s="44">
        <v>33100</v>
      </c>
    </row>
    <row r="141" spans="1:4" ht="25" x14ac:dyDescent="0.6">
      <c r="A141" s="32" t="s">
        <v>287</v>
      </c>
      <c r="B141" s="3" t="s">
        <v>288</v>
      </c>
      <c r="C141" s="1" t="s">
        <v>58</v>
      </c>
      <c r="D141" s="44">
        <v>5080</v>
      </c>
    </row>
    <row r="142" spans="1:4" ht="25" x14ac:dyDescent="0.6">
      <c r="A142" s="32" t="s">
        <v>289</v>
      </c>
      <c r="B142" s="3" t="s">
        <v>290</v>
      </c>
      <c r="C142" s="1" t="s">
        <v>58</v>
      </c>
      <c r="D142" s="44">
        <v>3230</v>
      </c>
    </row>
    <row r="143" spans="1:4" ht="25" x14ac:dyDescent="0.6">
      <c r="A143" s="32" t="s">
        <v>291</v>
      </c>
      <c r="B143" s="3" t="s">
        <v>292</v>
      </c>
      <c r="C143" s="1" t="s">
        <v>58</v>
      </c>
      <c r="D143" s="44">
        <v>2210</v>
      </c>
    </row>
    <row r="144" spans="1:4" ht="25" x14ac:dyDescent="0.6">
      <c r="A144" s="32" t="s">
        <v>293</v>
      </c>
      <c r="B144" s="3" t="s">
        <v>294</v>
      </c>
      <c r="C144" s="1" t="s">
        <v>58</v>
      </c>
      <c r="D144" s="44">
        <v>33500</v>
      </c>
    </row>
    <row r="145" spans="1:4" ht="25" x14ac:dyDescent="0.6">
      <c r="A145" s="32" t="s">
        <v>295</v>
      </c>
      <c r="B145" s="3" t="s">
        <v>296</v>
      </c>
      <c r="C145" s="1" t="s">
        <v>58</v>
      </c>
      <c r="D145" s="44">
        <v>37400</v>
      </c>
    </row>
    <row r="146" spans="1:4" x14ac:dyDescent="0.6">
      <c r="A146" s="32" t="s">
        <v>297</v>
      </c>
      <c r="B146" s="3" t="s">
        <v>298</v>
      </c>
      <c r="C146" s="1" t="s">
        <v>58</v>
      </c>
      <c r="D146" s="44">
        <v>28000</v>
      </c>
    </row>
    <row r="147" spans="1:4" ht="38" x14ac:dyDescent="0.6">
      <c r="A147" s="32" t="s">
        <v>299</v>
      </c>
      <c r="B147" s="5" t="s">
        <v>300</v>
      </c>
      <c r="C147" s="4" t="s">
        <v>29</v>
      </c>
      <c r="D147" s="44">
        <v>190000</v>
      </c>
    </row>
    <row r="148" spans="1:4" ht="38" x14ac:dyDescent="0.6">
      <c r="A148" s="32" t="s">
        <v>301</v>
      </c>
      <c r="B148" s="5" t="s">
        <v>302</v>
      </c>
      <c r="C148" s="4" t="s">
        <v>29</v>
      </c>
      <c r="D148" s="44">
        <v>210000</v>
      </c>
    </row>
    <row r="149" spans="1:4" ht="57" x14ac:dyDescent="0.6">
      <c r="A149" s="32" t="s">
        <v>303</v>
      </c>
      <c r="B149" s="5" t="s">
        <v>304</v>
      </c>
      <c r="C149" s="4" t="s">
        <v>305</v>
      </c>
      <c r="D149" s="45">
        <v>-0.5</v>
      </c>
    </row>
    <row r="150" spans="1:4" x14ac:dyDescent="0.6">
      <c r="A150" s="32" t="s">
        <v>306</v>
      </c>
      <c r="B150" s="3" t="s">
        <v>307</v>
      </c>
      <c r="C150" s="1" t="s">
        <v>58</v>
      </c>
      <c r="D150" s="44">
        <v>287500</v>
      </c>
    </row>
    <row r="151" spans="1:4" x14ac:dyDescent="0.6">
      <c r="A151" s="32" t="s">
        <v>308</v>
      </c>
      <c r="B151" s="3" t="s">
        <v>309</v>
      </c>
      <c r="C151" s="1" t="s">
        <v>58</v>
      </c>
      <c r="D151" s="44">
        <v>529000</v>
      </c>
    </row>
    <row r="152" spans="1:4" x14ac:dyDescent="0.6">
      <c r="A152" s="32" t="s">
        <v>310</v>
      </c>
      <c r="B152" s="3" t="s">
        <v>311</v>
      </c>
      <c r="C152" s="1" t="s">
        <v>58</v>
      </c>
      <c r="D152" s="44">
        <v>262000</v>
      </c>
    </row>
    <row r="153" spans="1:4" ht="25" x14ac:dyDescent="0.6">
      <c r="A153" s="32" t="s">
        <v>312</v>
      </c>
      <c r="B153" s="3" t="s">
        <v>313</v>
      </c>
      <c r="C153" s="1" t="s">
        <v>58</v>
      </c>
      <c r="D153" s="44">
        <v>831500</v>
      </c>
    </row>
    <row r="154" spans="1:4" ht="25" x14ac:dyDescent="0.6">
      <c r="A154" s="32" t="s">
        <v>314</v>
      </c>
      <c r="B154" s="3" t="s">
        <v>315</v>
      </c>
      <c r="C154" s="1" t="s">
        <v>58</v>
      </c>
      <c r="D154" s="44">
        <v>1022000</v>
      </c>
    </row>
    <row r="155" spans="1:4" x14ac:dyDescent="0.6">
      <c r="A155" s="32" t="s">
        <v>316</v>
      </c>
      <c r="B155" s="3" t="s">
        <v>317</v>
      </c>
      <c r="C155" s="1" t="s">
        <v>58</v>
      </c>
      <c r="D155" s="44">
        <v>1006000</v>
      </c>
    </row>
    <row r="156" spans="1:4" x14ac:dyDescent="0.6">
      <c r="A156" s="32" t="s">
        <v>318</v>
      </c>
      <c r="B156" s="3" t="s">
        <v>319</v>
      </c>
      <c r="C156" s="1" t="s">
        <v>58</v>
      </c>
      <c r="D156" s="44">
        <v>1046000</v>
      </c>
    </row>
    <row r="157" spans="1:4" x14ac:dyDescent="0.6">
      <c r="A157" s="32" t="s">
        <v>320</v>
      </c>
      <c r="B157" s="3" t="s">
        <v>321</v>
      </c>
      <c r="C157" s="1" t="s">
        <v>58</v>
      </c>
      <c r="D157" s="44">
        <v>1031000</v>
      </c>
    </row>
    <row r="158" spans="1:4" ht="25" x14ac:dyDescent="0.6">
      <c r="A158" s="32" t="s">
        <v>322</v>
      </c>
      <c r="B158" s="3" t="s">
        <v>323</v>
      </c>
      <c r="C158" s="1" t="s">
        <v>58</v>
      </c>
      <c r="D158" s="44">
        <v>1206000</v>
      </c>
    </row>
    <row r="159" spans="1:4" ht="25" x14ac:dyDescent="0.6">
      <c r="A159" s="32" t="s">
        <v>324</v>
      </c>
      <c r="B159" s="3" t="s">
        <v>325</v>
      </c>
      <c r="C159" s="1" t="s">
        <v>58</v>
      </c>
      <c r="D159" s="44">
        <v>1246000</v>
      </c>
    </row>
    <row r="160" spans="1:4" ht="25" x14ac:dyDescent="0.6">
      <c r="A160" s="32" t="s">
        <v>326</v>
      </c>
      <c r="B160" s="3" t="s">
        <v>327</v>
      </c>
      <c r="C160" s="1" t="s">
        <v>58</v>
      </c>
      <c r="D160" s="44">
        <v>1150000</v>
      </c>
    </row>
    <row r="161" spans="1:4" x14ac:dyDescent="0.6">
      <c r="A161" s="32" t="s">
        <v>328</v>
      </c>
      <c r="B161" s="3" t="s">
        <v>329</v>
      </c>
      <c r="C161" s="1" t="s">
        <v>58</v>
      </c>
      <c r="D161" s="44">
        <v>540500</v>
      </c>
    </row>
    <row r="162" spans="1:4" x14ac:dyDescent="0.6">
      <c r="A162" s="32" t="s">
        <v>330</v>
      </c>
      <c r="B162" s="3" t="s">
        <v>331</v>
      </c>
      <c r="C162" s="1" t="s">
        <v>58</v>
      </c>
      <c r="D162" s="44">
        <v>742500</v>
      </c>
    </row>
    <row r="163" spans="1:4" ht="25" x14ac:dyDescent="0.6">
      <c r="A163" s="32" t="s">
        <v>332</v>
      </c>
      <c r="B163" s="3" t="s">
        <v>333</v>
      </c>
      <c r="C163" s="1" t="s">
        <v>5</v>
      </c>
      <c r="D163" s="44">
        <v>333500</v>
      </c>
    </row>
    <row r="164" spans="1:4" ht="25" x14ac:dyDescent="0.6">
      <c r="A164" s="32" t="s">
        <v>334</v>
      </c>
      <c r="B164" s="3" t="s">
        <v>335</v>
      </c>
      <c r="C164" s="1" t="s">
        <v>5</v>
      </c>
      <c r="D164" s="44">
        <v>122500</v>
      </c>
    </row>
    <row r="165" spans="1:4" ht="37.5" x14ac:dyDescent="0.6">
      <c r="A165" s="32" t="s">
        <v>336</v>
      </c>
      <c r="B165" s="3" t="s">
        <v>337</v>
      </c>
      <c r="C165" s="1" t="s">
        <v>5</v>
      </c>
      <c r="D165" s="44">
        <v>148000</v>
      </c>
    </row>
    <row r="166" spans="1:4" ht="25" x14ac:dyDescent="0.6">
      <c r="A166" s="32" t="s">
        <v>338</v>
      </c>
      <c r="B166" s="3" t="s">
        <v>339</v>
      </c>
      <c r="C166" s="1" t="s">
        <v>5</v>
      </c>
      <c r="D166" s="44">
        <v>155500</v>
      </c>
    </row>
    <row r="167" spans="1:4" ht="25" x14ac:dyDescent="0.6">
      <c r="A167" s="32" t="s">
        <v>340</v>
      </c>
      <c r="B167" s="3" t="s">
        <v>341</v>
      </c>
      <c r="C167" s="1" t="s">
        <v>5</v>
      </c>
      <c r="D167" s="44">
        <v>214500</v>
      </c>
    </row>
    <row r="168" spans="1:4" ht="25" x14ac:dyDescent="0.6">
      <c r="A168" s="32" t="s">
        <v>342</v>
      </c>
      <c r="B168" s="3" t="s">
        <v>343</v>
      </c>
      <c r="C168" s="1" t="s">
        <v>5</v>
      </c>
      <c r="D168" s="44">
        <v>258000</v>
      </c>
    </row>
    <row r="169" spans="1:4" ht="37.5" x14ac:dyDescent="0.6">
      <c r="A169" s="32" t="s">
        <v>344</v>
      </c>
      <c r="B169" s="3" t="s">
        <v>345</v>
      </c>
      <c r="C169" s="1" t="s">
        <v>58</v>
      </c>
      <c r="D169" s="44">
        <v>105500</v>
      </c>
    </row>
    <row r="170" spans="1:4" ht="25" x14ac:dyDescent="0.6">
      <c r="A170" s="32" t="s">
        <v>346</v>
      </c>
      <c r="B170" s="3" t="s">
        <v>347</v>
      </c>
      <c r="C170" s="1" t="s">
        <v>58</v>
      </c>
      <c r="D170" s="44">
        <v>154000</v>
      </c>
    </row>
    <row r="171" spans="1:4" ht="25" x14ac:dyDescent="0.6">
      <c r="A171" s="32" t="s">
        <v>348</v>
      </c>
      <c r="B171" s="3" t="s">
        <v>349</v>
      </c>
      <c r="C171" s="1" t="s">
        <v>5</v>
      </c>
      <c r="D171" s="44">
        <v>119000</v>
      </c>
    </row>
    <row r="172" spans="1:4" ht="25" x14ac:dyDescent="0.6">
      <c r="A172" s="32" t="s">
        <v>350</v>
      </c>
      <c r="B172" s="3" t="s">
        <v>351</v>
      </c>
      <c r="C172" s="1" t="s">
        <v>5</v>
      </c>
      <c r="D172" s="44">
        <v>499500</v>
      </c>
    </row>
    <row r="173" spans="1:4" ht="25" x14ac:dyDescent="0.6">
      <c r="A173" s="32" t="s">
        <v>352</v>
      </c>
      <c r="B173" s="3" t="s">
        <v>353</v>
      </c>
      <c r="C173" s="1" t="s">
        <v>5</v>
      </c>
      <c r="D173" s="44">
        <v>261500</v>
      </c>
    </row>
    <row r="174" spans="1:4" x14ac:dyDescent="0.6">
      <c r="A174" s="32" t="s">
        <v>354</v>
      </c>
      <c r="B174" s="3" t="s">
        <v>355</v>
      </c>
      <c r="C174" s="1" t="s">
        <v>58</v>
      </c>
      <c r="D174" s="44">
        <v>337000</v>
      </c>
    </row>
    <row r="175" spans="1:4" ht="50" x14ac:dyDescent="0.6">
      <c r="A175" s="32" t="s">
        <v>356</v>
      </c>
      <c r="B175" s="3" t="s">
        <v>357</v>
      </c>
      <c r="C175" s="1" t="s">
        <v>58</v>
      </c>
      <c r="D175" s="44">
        <v>393000</v>
      </c>
    </row>
    <row r="176" spans="1:4" ht="37.5" x14ac:dyDescent="0.6">
      <c r="A176" s="32" t="s">
        <v>358</v>
      </c>
      <c r="B176" s="3" t="s">
        <v>359</v>
      </c>
      <c r="C176" s="1" t="s">
        <v>58</v>
      </c>
      <c r="D176" s="44">
        <v>309500</v>
      </c>
    </row>
    <row r="177" spans="1:4" ht="37.5" x14ac:dyDescent="0.6">
      <c r="A177" s="32" t="s">
        <v>360</v>
      </c>
      <c r="B177" s="3" t="s">
        <v>361</v>
      </c>
      <c r="C177" s="1" t="s">
        <v>58</v>
      </c>
      <c r="D177" s="44">
        <v>322000</v>
      </c>
    </row>
    <row r="178" spans="1:4" ht="25" x14ac:dyDescent="0.6">
      <c r="A178" s="32" t="s">
        <v>362</v>
      </c>
      <c r="B178" s="3" t="s">
        <v>363</v>
      </c>
      <c r="C178" s="1" t="s">
        <v>58</v>
      </c>
      <c r="D178" s="44">
        <v>323500</v>
      </c>
    </row>
    <row r="179" spans="1:4" ht="37.5" x14ac:dyDescent="0.6">
      <c r="A179" s="32" t="s">
        <v>364</v>
      </c>
      <c r="B179" s="3" t="s">
        <v>365</v>
      </c>
      <c r="C179" s="1" t="s">
        <v>58</v>
      </c>
      <c r="D179" s="44">
        <v>342500</v>
      </c>
    </row>
    <row r="180" spans="1:4" ht="25" x14ac:dyDescent="0.6">
      <c r="A180" s="32" t="s">
        <v>366</v>
      </c>
      <c r="B180" s="3" t="s">
        <v>367</v>
      </c>
      <c r="C180" s="1" t="s">
        <v>5</v>
      </c>
      <c r="D180" s="44">
        <v>226500</v>
      </c>
    </row>
    <row r="181" spans="1:4" ht="25" x14ac:dyDescent="0.6">
      <c r="A181" s="32" t="s">
        <v>368</v>
      </c>
      <c r="B181" s="3" t="s">
        <v>369</v>
      </c>
      <c r="C181" s="1" t="s">
        <v>5</v>
      </c>
      <c r="D181" s="44">
        <v>341500</v>
      </c>
    </row>
    <row r="182" spans="1:4" ht="37.5" x14ac:dyDescent="0.6">
      <c r="A182" s="32" t="s">
        <v>370</v>
      </c>
      <c r="B182" s="3" t="s">
        <v>371</v>
      </c>
      <c r="C182" s="1" t="s">
        <v>5</v>
      </c>
      <c r="D182" s="44">
        <v>371000</v>
      </c>
    </row>
    <row r="183" spans="1:4" ht="37.5" x14ac:dyDescent="0.6">
      <c r="A183" s="32" t="s">
        <v>372</v>
      </c>
      <c r="B183" s="3" t="s">
        <v>373</v>
      </c>
      <c r="C183" s="1" t="s">
        <v>5</v>
      </c>
      <c r="D183" s="44">
        <v>391500</v>
      </c>
    </row>
    <row r="184" spans="1:4" ht="37.5" x14ac:dyDescent="0.6">
      <c r="A184" s="32" t="s">
        <v>374</v>
      </c>
      <c r="B184" s="3" t="s">
        <v>375</v>
      </c>
      <c r="C184" s="1" t="s">
        <v>5</v>
      </c>
      <c r="D184" s="44">
        <v>418000</v>
      </c>
    </row>
    <row r="185" spans="1:4" ht="25" x14ac:dyDescent="0.6">
      <c r="A185" s="32" t="s">
        <v>376</v>
      </c>
      <c r="B185" s="3" t="s">
        <v>377</v>
      </c>
      <c r="C185" s="1" t="s">
        <v>5</v>
      </c>
      <c r="D185" s="44">
        <v>350500</v>
      </c>
    </row>
    <row r="186" spans="1:4" ht="37.5" x14ac:dyDescent="0.6">
      <c r="A186" s="32" t="s">
        <v>378</v>
      </c>
      <c r="B186" s="3" t="s">
        <v>379</v>
      </c>
      <c r="C186" s="1" t="s">
        <v>5</v>
      </c>
      <c r="D186" s="44">
        <v>373500</v>
      </c>
    </row>
    <row r="187" spans="1:4" ht="37.5" x14ac:dyDescent="0.6">
      <c r="A187" s="32" t="s">
        <v>380</v>
      </c>
      <c r="B187" s="3" t="s">
        <v>381</v>
      </c>
      <c r="C187" s="1" t="s">
        <v>5</v>
      </c>
      <c r="D187" s="44">
        <v>407000</v>
      </c>
    </row>
    <row r="188" spans="1:4" ht="37.5" x14ac:dyDescent="0.6">
      <c r="A188" s="32" t="s">
        <v>382</v>
      </c>
      <c r="B188" s="3" t="s">
        <v>383</v>
      </c>
      <c r="C188" s="1" t="s">
        <v>5</v>
      </c>
      <c r="D188" s="44">
        <v>420500</v>
      </c>
    </row>
    <row r="189" spans="1:4" ht="25" x14ac:dyDescent="0.6">
      <c r="A189" s="32" t="s">
        <v>384</v>
      </c>
      <c r="B189" s="3" t="s">
        <v>385</v>
      </c>
      <c r="C189" s="1" t="s">
        <v>5</v>
      </c>
      <c r="D189" s="44">
        <v>341000</v>
      </c>
    </row>
    <row r="190" spans="1:4" ht="37.5" x14ac:dyDescent="0.6">
      <c r="A190" s="32" t="s">
        <v>386</v>
      </c>
      <c r="B190" s="3" t="s">
        <v>387</v>
      </c>
      <c r="C190" s="1" t="s">
        <v>5</v>
      </c>
      <c r="D190" s="44">
        <v>414500</v>
      </c>
    </row>
    <row r="191" spans="1:4" ht="37.5" x14ac:dyDescent="0.6">
      <c r="A191" s="32" t="s">
        <v>388</v>
      </c>
      <c r="B191" s="3" t="s">
        <v>389</v>
      </c>
      <c r="C191" s="1" t="s">
        <v>5</v>
      </c>
      <c r="D191" s="44">
        <v>477500</v>
      </c>
    </row>
    <row r="192" spans="1:4" ht="37.5" x14ac:dyDescent="0.6">
      <c r="A192" s="32" t="s">
        <v>390</v>
      </c>
      <c r="B192" s="3" t="s">
        <v>391</v>
      </c>
      <c r="C192" s="1" t="s">
        <v>5</v>
      </c>
      <c r="D192" s="44">
        <v>579500</v>
      </c>
    </row>
    <row r="193" spans="1:4" ht="50" x14ac:dyDescent="0.6">
      <c r="A193" s="32" t="s">
        <v>392</v>
      </c>
      <c r="B193" s="3" t="s">
        <v>393</v>
      </c>
      <c r="C193" s="1" t="s">
        <v>5</v>
      </c>
      <c r="D193" s="44">
        <v>204500</v>
      </c>
    </row>
    <row r="194" spans="1:4" ht="25" x14ac:dyDescent="0.6">
      <c r="A194" s="32" t="s">
        <v>394</v>
      </c>
      <c r="B194" s="3" t="s">
        <v>395</v>
      </c>
      <c r="C194" s="1" t="s">
        <v>5</v>
      </c>
      <c r="D194" s="44">
        <v>271000</v>
      </c>
    </row>
    <row r="195" spans="1:4" ht="25" x14ac:dyDescent="0.6">
      <c r="A195" s="32" t="s">
        <v>396</v>
      </c>
      <c r="B195" s="3" t="s">
        <v>397</v>
      </c>
      <c r="C195" s="1" t="s">
        <v>5</v>
      </c>
      <c r="D195" s="44">
        <v>439500</v>
      </c>
    </row>
    <row r="196" spans="1:4" ht="37.5" x14ac:dyDescent="0.6">
      <c r="A196" s="32" t="s">
        <v>398</v>
      </c>
      <c r="B196" s="3" t="s">
        <v>399</v>
      </c>
      <c r="C196" s="1" t="s">
        <v>5</v>
      </c>
      <c r="D196" s="44">
        <v>514000</v>
      </c>
    </row>
    <row r="197" spans="1:4" ht="37.5" x14ac:dyDescent="0.6">
      <c r="A197" s="32" t="s">
        <v>400</v>
      </c>
      <c r="B197" s="3" t="s">
        <v>401</v>
      </c>
      <c r="C197" s="1" t="s">
        <v>5</v>
      </c>
      <c r="D197" s="44">
        <v>631500</v>
      </c>
    </row>
    <row r="198" spans="1:4" ht="25" x14ac:dyDescent="0.6">
      <c r="A198" s="32" t="s">
        <v>402</v>
      </c>
      <c r="B198" s="3" t="s">
        <v>403</v>
      </c>
      <c r="C198" s="1" t="s">
        <v>5</v>
      </c>
      <c r="D198" s="44">
        <v>772500</v>
      </c>
    </row>
    <row r="199" spans="1:4" ht="25" x14ac:dyDescent="0.6">
      <c r="A199" s="32" t="s">
        <v>404</v>
      </c>
      <c r="B199" s="3" t="s">
        <v>405</v>
      </c>
      <c r="C199" s="1" t="s">
        <v>5</v>
      </c>
      <c r="D199" s="44">
        <v>414000</v>
      </c>
    </row>
    <row r="200" spans="1:4" ht="37.5" x14ac:dyDescent="0.6">
      <c r="A200" s="32" t="s">
        <v>406</v>
      </c>
      <c r="B200" s="3" t="s">
        <v>407</v>
      </c>
      <c r="C200" s="1" t="s">
        <v>5</v>
      </c>
      <c r="D200" s="44">
        <v>437500</v>
      </c>
    </row>
    <row r="201" spans="1:4" ht="25" x14ac:dyDescent="0.6">
      <c r="A201" s="32" t="s">
        <v>408</v>
      </c>
      <c r="B201" s="3" t="s">
        <v>409</v>
      </c>
      <c r="C201" s="1" t="s">
        <v>5</v>
      </c>
      <c r="D201" s="44">
        <v>87600</v>
      </c>
    </row>
    <row r="202" spans="1:4" ht="37.5" x14ac:dyDescent="0.6">
      <c r="A202" s="32" t="s">
        <v>410</v>
      </c>
      <c r="B202" s="3" t="s">
        <v>411</v>
      </c>
      <c r="C202" s="1" t="s">
        <v>5</v>
      </c>
      <c r="D202" s="44">
        <v>3920</v>
      </c>
    </row>
    <row r="203" spans="1:4" ht="25" x14ac:dyDescent="0.6">
      <c r="A203" s="32" t="s">
        <v>412</v>
      </c>
      <c r="B203" s="3" t="s">
        <v>413</v>
      </c>
      <c r="C203" s="1" t="s">
        <v>5</v>
      </c>
      <c r="D203" s="44">
        <v>106500</v>
      </c>
    </row>
    <row r="204" spans="1:4" ht="25" x14ac:dyDescent="0.6">
      <c r="A204" s="32" t="s">
        <v>414</v>
      </c>
      <c r="B204" s="3" t="s">
        <v>415</v>
      </c>
      <c r="C204" s="1" t="s">
        <v>5</v>
      </c>
      <c r="D204" s="44">
        <v>220000</v>
      </c>
    </row>
    <row r="205" spans="1:4" ht="25" x14ac:dyDescent="0.6">
      <c r="A205" s="32" t="s">
        <v>416</v>
      </c>
      <c r="B205" s="3" t="s">
        <v>417</v>
      </c>
      <c r="C205" s="1" t="s">
        <v>5</v>
      </c>
      <c r="D205" s="44">
        <v>19700</v>
      </c>
    </row>
    <row r="206" spans="1:4" ht="25" x14ac:dyDescent="0.6">
      <c r="A206" s="32" t="s">
        <v>418</v>
      </c>
      <c r="B206" s="3" t="s">
        <v>419</v>
      </c>
      <c r="C206" s="1" t="s">
        <v>5</v>
      </c>
      <c r="D206" s="44">
        <v>145000</v>
      </c>
    </row>
    <row r="207" spans="1:4" ht="37.5" x14ac:dyDescent="0.6">
      <c r="A207" s="32" t="s">
        <v>420</v>
      </c>
      <c r="B207" s="3" t="s">
        <v>421</v>
      </c>
      <c r="C207" s="1" t="s">
        <v>5</v>
      </c>
      <c r="D207" s="44">
        <v>66700</v>
      </c>
    </row>
    <row r="208" spans="1:4" ht="25" x14ac:dyDescent="0.6">
      <c r="A208" s="32" t="s">
        <v>422</v>
      </c>
      <c r="B208" s="3" t="s">
        <v>423</v>
      </c>
      <c r="C208" s="1" t="s">
        <v>5</v>
      </c>
      <c r="D208" s="44">
        <v>75600</v>
      </c>
    </row>
    <row r="209" spans="1:4" ht="50" x14ac:dyDescent="0.6">
      <c r="A209" s="32" t="s">
        <v>424</v>
      </c>
      <c r="B209" s="3" t="s">
        <v>425</v>
      </c>
      <c r="C209" s="1" t="s">
        <v>5</v>
      </c>
      <c r="D209" s="44">
        <v>81000</v>
      </c>
    </row>
    <row r="210" spans="1:4" ht="37.5" x14ac:dyDescent="0.6">
      <c r="A210" s="32" t="s">
        <v>426</v>
      </c>
      <c r="B210" s="3" t="s">
        <v>427</v>
      </c>
      <c r="C210" s="1" t="s">
        <v>5</v>
      </c>
      <c r="D210" s="44">
        <v>59000</v>
      </c>
    </row>
    <row r="211" spans="1:4" ht="25" x14ac:dyDescent="0.6">
      <c r="A211" s="32" t="s">
        <v>428</v>
      </c>
      <c r="B211" s="3" t="s">
        <v>429</v>
      </c>
      <c r="C211" s="1" t="s">
        <v>430</v>
      </c>
      <c r="D211" s="44">
        <v>25400</v>
      </c>
    </row>
    <row r="212" spans="1:4" ht="37.5" x14ac:dyDescent="0.6">
      <c r="A212" s="32" t="s">
        <v>431</v>
      </c>
      <c r="B212" s="3" t="s">
        <v>432</v>
      </c>
      <c r="C212" s="1" t="s">
        <v>430</v>
      </c>
      <c r="D212" s="44">
        <v>14900</v>
      </c>
    </row>
    <row r="213" spans="1:4" ht="37.5" x14ac:dyDescent="0.6">
      <c r="A213" s="32" t="s">
        <v>433</v>
      </c>
      <c r="B213" s="3" t="s">
        <v>434</v>
      </c>
      <c r="C213" s="1" t="s">
        <v>5</v>
      </c>
      <c r="D213" s="44">
        <v>306000</v>
      </c>
    </row>
    <row r="214" spans="1:4" ht="25" x14ac:dyDescent="0.6">
      <c r="A214" s="32" t="s">
        <v>435</v>
      </c>
      <c r="B214" s="3" t="s">
        <v>436</v>
      </c>
      <c r="C214" s="1" t="s">
        <v>5</v>
      </c>
      <c r="D214" s="44">
        <v>280000</v>
      </c>
    </row>
    <row r="215" spans="1:4" ht="25" x14ac:dyDescent="0.6">
      <c r="A215" s="32" t="s">
        <v>437</v>
      </c>
      <c r="B215" s="3" t="s">
        <v>438</v>
      </c>
      <c r="C215" s="1" t="s">
        <v>5</v>
      </c>
      <c r="D215" s="44">
        <v>255000</v>
      </c>
    </row>
    <row r="216" spans="1:4" ht="25" x14ac:dyDescent="0.6">
      <c r="A216" s="32" t="s">
        <v>439</v>
      </c>
      <c r="B216" s="3" t="s">
        <v>440</v>
      </c>
      <c r="C216" s="1" t="s">
        <v>5</v>
      </c>
      <c r="D216" s="44">
        <v>218500</v>
      </c>
    </row>
    <row r="217" spans="1:4" x14ac:dyDescent="0.6">
      <c r="A217" s="32" t="s">
        <v>441</v>
      </c>
      <c r="B217" s="3" t="s">
        <v>442</v>
      </c>
      <c r="C217" s="1" t="s">
        <v>5</v>
      </c>
      <c r="D217" s="44">
        <v>142000</v>
      </c>
    </row>
    <row r="218" spans="1:4" ht="25" x14ac:dyDescent="0.6">
      <c r="A218" s="32" t="s">
        <v>443</v>
      </c>
      <c r="B218" s="3" t="s">
        <v>444</v>
      </c>
      <c r="C218" s="1" t="s">
        <v>5</v>
      </c>
      <c r="D218" s="44">
        <v>299000</v>
      </c>
    </row>
    <row r="219" spans="1:4" ht="25" x14ac:dyDescent="0.6">
      <c r="A219" s="32" t="s">
        <v>445</v>
      </c>
      <c r="B219" s="3" t="s">
        <v>446</v>
      </c>
      <c r="C219" s="1" t="s">
        <v>5</v>
      </c>
      <c r="D219" s="44">
        <v>331000</v>
      </c>
    </row>
    <row r="220" spans="1:4" ht="25" x14ac:dyDescent="0.6">
      <c r="A220" s="32" t="s">
        <v>447</v>
      </c>
      <c r="B220" s="3" t="s">
        <v>448</v>
      </c>
      <c r="C220" s="1" t="s">
        <v>5</v>
      </c>
      <c r="D220" s="44">
        <v>374000</v>
      </c>
    </row>
    <row r="221" spans="1:4" ht="25" x14ac:dyDescent="0.6">
      <c r="A221" s="32" t="s">
        <v>449</v>
      </c>
      <c r="B221" s="3" t="s">
        <v>450</v>
      </c>
      <c r="C221" s="1" t="s">
        <v>5</v>
      </c>
      <c r="D221" s="44">
        <v>421500</v>
      </c>
    </row>
    <row r="222" spans="1:4" ht="25" x14ac:dyDescent="0.6">
      <c r="A222" s="32" t="s">
        <v>451</v>
      </c>
      <c r="B222" s="3" t="s">
        <v>452</v>
      </c>
      <c r="C222" s="1" t="s">
        <v>5</v>
      </c>
      <c r="D222" s="44">
        <v>297500</v>
      </c>
    </row>
    <row r="223" spans="1:4" ht="37.5" x14ac:dyDescent="0.6">
      <c r="A223" s="32" t="s">
        <v>453</v>
      </c>
      <c r="B223" s="3" t="s">
        <v>454</v>
      </c>
      <c r="C223" s="1" t="s">
        <v>5</v>
      </c>
      <c r="D223" s="44">
        <v>324500</v>
      </c>
    </row>
    <row r="224" spans="1:4" ht="37.5" x14ac:dyDescent="0.6">
      <c r="A224" s="32" t="s">
        <v>455</v>
      </c>
      <c r="B224" s="3" t="s">
        <v>456</v>
      </c>
      <c r="C224" s="1" t="s">
        <v>5</v>
      </c>
      <c r="D224" s="44">
        <v>364000</v>
      </c>
    </row>
    <row r="225" spans="1:4" ht="37.5" x14ac:dyDescent="0.6">
      <c r="A225" s="32" t="s">
        <v>457</v>
      </c>
      <c r="B225" s="3" t="s">
        <v>458</v>
      </c>
      <c r="C225" s="1" t="s">
        <v>5</v>
      </c>
      <c r="D225" s="44">
        <v>410500</v>
      </c>
    </row>
    <row r="226" spans="1:4" ht="25" x14ac:dyDescent="0.6">
      <c r="A226" s="32" t="s">
        <v>459</v>
      </c>
      <c r="B226" s="3" t="s">
        <v>460</v>
      </c>
      <c r="C226" s="1" t="s">
        <v>5</v>
      </c>
      <c r="D226" s="44">
        <v>311000</v>
      </c>
    </row>
    <row r="227" spans="1:4" ht="25" x14ac:dyDescent="0.6">
      <c r="A227" s="32" t="s">
        <v>461</v>
      </c>
      <c r="B227" s="3" t="s">
        <v>462</v>
      </c>
      <c r="C227" s="1" t="s">
        <v>5</v>
      </c>
      <c r="D227" s="44">
        <v>348000</v>
      </c>
    </row>
    <row r="228" spans="1:4" ht="25" x14ac:dyDescent="0.6">
      <c r="A228" s="32" t="s">
        <v>463</v>
      </c>
      <c r="B228" s="3" t="s">
        <v>464</v>
      </c>
      <c r="C228" s="1" t="s">
        <v>5</v>
      </c>
      <c r="D228" s="44">
        <v>428000</v>
      </c>
    </row>
    <row r="229" spans="1:4" ht="25" x14ac:dyDescent="0.6">
      <c r="A229" s="32" t="s">
        <v>465</v>
      </c>
      <c r="B229" s="3" t="s">
        <v>466</v>
      </c>
      <c r="C229" s="1" t="s">
        <v>5</v>
      </c>
      <c r="D229" s="44">
        <v>544000</v>
      </c>
    </row>
    <row r="230" spans="1:4" ht="25" x14ac:dyDescent="0.6">
      <c r="A230" s="32" t="s">
        <v>467</v>
      </c>
      <c r="B230" s="3" t="s">
        <v>468</v>
      </c>
      <c r="C230" s="1" t="s">
        <v>5</v>
      </c>
      <c r="D230" s="44">
        <v>247000</v>
      </c>
    </row>
    <row r="231" spans="1:4" ht="25" x14ac:dyDescent="0.6">
      <c r="A231" s="32" t="s">
        <v>469</v>
      </c>
      <c r="B231" s="3" t="s">
        <v>470</v>
      </c>
      <c r="C231" s="1" t="s">
        <v>5</v>
      </c>
      <c r="D231" s="44">
        <v>411000</v>
      </c>
    </row>
    <row r="232" spans="1:4" ht="25" x14ac:dyDescent="0.6">
      <c r="A232" s="32" t="s">
        <v>471</v>
      </c>
      <c r="B232" s="3" t="s">
        <v>472</v>
      </c>
      <c r="C232" s="1" t="s">
        <v>5</v>
      </c>
      <c r="D232" s="44">
        <v>438500</v>
      </c>
    </row>
    <row r="233" spans="1:4" ht="25" x14ac:dyDescent="0.6">
      <c r="A233" s="32" t="s">
        <v>473</v>
      </c>
      <c r="B233" s="3" t="s">
        <v>474</v>
      </c>
      <c r="C233" s="1" t="s">
        <v>5</v>
      </c>
      <c r="D233" s="44">
        <v>550000</v>
      </c>
    </row>
    <row r="234" spans="1:4" ht="25" x14ac:dyDescent="0.6">
      <c r="A234" s="32" t="s">
        <v>475</v>
      </c>
      <c r="B234" s="3" t="s">
        <v>476</v>
      </c>
      <c r="C234" s="1" t="s">
        <v>5</v>
      </c>
      <c r="D234" s="44">
        <v>724000</v>
      </c>
    </row>
    <row r="235" spans="1:4" ht="25" x14ac:dyDescent="0.6">
      <c r="A235" s="32" t="s">
        <v>477</v>
      </c>
      <c r="B235" s="3" t="s">
        <v>478</v>
      </c>
      <c r="C235" s="1" t="s">
        <v>5</v>
      </c>
      <c r="D235" s="44">
        <v>368000</v>
      </c>
    </row>
    <row r="236" spans="1:4" ht="37.5" x14ac:dyDescent="0.6">
      <c r="A236" s="32" t="s">
        <v>479</v>
      </c>
      <c r="B236" s="3" t="s">
        <v>480</v>
      </c>
      <c r="C236" s="1" t="s">
        <v>5</v>
      </c>
      <c r="D236" s="44">
        <v>396500</v>
      </c>
    </row>
    <row r="237" spans="1:4" ht="25" x14ac:dyDescent="0.6">
      <c r="A237" s="32" t="s">
        <v>481</v>
      </c>
      <c r="B237" s="3" t="s">
        <v>482</v>
      </c>
      <c r="C237" s="1" t="s">
        <v>5</v>
      </c>
      <c r="D237" s="44">
        <v>81600</v>
      </c>
    </row>
    <row r="238" spans="1:4" ht="37.5" x14ac:dyDescent="0.6">
      <c r="A238" s="32" t="s">
        <v>483</v>
      </c>
      <c r="B238" s="3" t="s">
        <v>484</v>
      </c>
      <c r="C238" s="1" t="s">
        <v>5</v>
      </c>
      <c r="D238" s="44">
        <v>4570</v>
      </c>
    </row>
    <row r="239" spans="1:4" ht="25" x14ac:dyDescent="0.6">
      <c r="A239" s="32" t="s">
        <v>485</v>
      </c>
      <c r="B239" s="3" t="s">
        <v>486</v>
      </c>
      <c r="C239" s="1" t="s">
        <v>5</v>
      </c>
      <c r="D239" s="44">
        <v>128000</v>
      </c>
    </row>
    <row r="240" spans="1:4" ht="25" x14ac:dyDescent="0.6">
      <c r="A240" s="32" t="s">
        <v>487</v>
      </c>
      <c r="B240" s="3" t="s">
        <v>488</v>
      </c>
      <c r="C240" s="1" t="s">
        <v>5</v>
      </c>
      <c r="D240" s="44">
        <v>206000</v>
      </c>
    </row>
    <row r="241" spans="1:4" ht="25" x14ac:dyDescent="0.6">
      <c r="A241" s="32" t="s">
        <v>489</v>
      </c>
      <c r="B241" s="3" t="s">
        <v>490</v>
      </c>
      <c r="C241" s="1" t="s">
        <v>5</v>
      </c>
      <c r="D241" s="44">
        <v>15600</v>
      </c>
    </row>
    <row r="242" spans="1:4" ht="37.5" x14ac:dyDescent="0.6">
      <c r="A242" s="32" t="s">
        <v>491</v>
      </c>
      <c r="B242" s="3" t="s">
        <v>492</v>
      </c>
      <c r="C242" s="1" t="s">
        <v>5</v>
      </c>
      <c r="D242" s="44">
        <v>64300</v>
      </c>
    </row>
    <row r="243" spans="1:4" ht="50" x14ac:dyDescent="0.6">
      <c r="A243" s="32" t="s">
        <v>493</v>
      </c>
      <c r="B243" s="3" t="s">
        <v>425</v>
      </c>
      <c r="C243" s="1" t="s">
        <v>5</v>
      </c>
      <c r="D243" s="44">
        <v>122000</v>
      </c>
    </row>
    <row r="244" spans="1:4" ht="37.5" x14ac:dyDescent="0.6">
      <c r="A244" s="32" t="s">
        <v>494</v>
      </c>
      <c r="B244" s="3" t="s">
        <v>427</v>
      </c>
      <c r="C244" s="1" t="s">
        <v>5</v>
      </c>
      <c r="D244" s="44">
        <v>54000</v>
      </c>
    </row>
    <row r="245" spans="1:4" ht="25" x14ac:dyDescent="0.6">
      <c r="A245" s="32" t="s">
        <v>495</v>
      </c>
      <c r="B245" s="3" t="s">
        <v>496</v>
      </c>
      <c r="C245" s="1" t="s">
        <v>430</v>
      </c>
      <c r="D245" s="44">
        <v>21300</v>
      </c>
    </row>
    <row r="246" spans="1:4" ht="25" x14ac:dyDescent="0.6">
      <c r="A246" s="32" t="s">
        <v>497</v>
      </c>
      <c r="B246" s="3" t="s">
        <v>498</v>
      </c>
      <c r="C246" s="1" t="s">
        <v>430</v>
      </c>
      <c r="D246" s="44">
        <v>14400</v>
      </c>
    </row>
    <row r="247" spans="1:4" ht="37.5" x14ac:dyDescent="0.6">
      <c r="A247" s="32" t="s">
        <v>499</v>
      </c>
      <c r="B247" s="3" t="s">
        <v>500</v>
      </c>
      <c r="C247" s="1" t="s">
        <v>5</v>
      </c>
      <c r="D247" s="44">
        <v>239000</v>
      </c>
    </row>
    <row r="248" spans="1:4" x14ac:dyDescent="0.6">
      <c r="A248" s="32" t="s">
        <v>501</v>
      </c>
      <c r="B248" s="3" t="s">
        <v>502</v>
      </c>
      <c r="C248" s="1" t="s">
        <v>111</v>
      </c>
      <c r="D248" s="44">
        <v>5590</v>
      </c>
    </row>
    <row r="249" spans="1:4" ht="37.5" x14ac:dyDescent="0.6">
      <c r="A249" s="32" t="s">
        <v>503</v>
      </c>
      <c r="B249" s="3" t="s">
        <v>504</v>
      </c>
      <c r="C249" s="1" t="s">
        <v>5</v>
      </c>
      <c r="D249" s="44">
        <v>225000</v>
      </c>
    </row>
    <row r="250" spans="1:4" ht="37.5" x14ac:dyDescent="0.6">
      <c r="A250" s="32" t="s">
        <v>505</v>
      </c>
      <c r="B250" s="3" t="s">
        <v>506</v>
      </c>
      <c r="C250" s="1" t="s">
        <v>5</v>
      </c>
      <c r="D250" s="44">
        <v>0</v>
      </c>
    </row>
    <row r="251" spans="1:4" ht="37.5" x14ac:dyDescent="0.6">
      <c r="A251" s="32" t="s">
        <v>507</v>
      </c>
      <c r="B251" s="3" t="s">
        <v>508</v>
      </c>
      <c r="C251" s="1" t="s">
        <v>5</v>
      </c>
      <c r="D251" s="44">
        <v>95700</v>
      </c>
    </row>
    <row r="252" spans="1:4" ht="25" x14ac:dyDescent="0.6">
      <c r="A252" s="32" t="s">
        <v>509</v>
      </c>
      <c r="B252" s="3" t="s">
        <v>510</v>
      </c>
      <c r="C252" s="1" t="s">
        <v>124</v>
      </c>
      <c r="D252" s="44">
        <v>28600</v>
      </c>
    </row>
    <row r="253" spans="1:4" ht="25" x14ac:dyDescent="0.6">
      <c r="A253" s="32" t="s">
        <v>511</v>
      </c>
      <c r="B253" s="3" t="s">
        <v>512</v>
      </c>
      <c r="C253" s="1" t="s">
        <v>124</v>
      </c>
      <c r="D253" s="44">
        <v>24200</v>
      </c>
    </row>
    <row r="254" spans="1:4" ht="25" x14ac:dyDescent="0.6">
      <c r="A254" s="32" t="s">
        <v>513</v>
      </c>
      <c r="B254" s="3" t="s">
        <v>514</v>
      </c>
      <c r="C254" s="1" t="s">
        <v>124</v>
      </c>
      <c r="D254" s="44">
        <v>22800</v>
      </c>
    </row>
    <row r="255" spans="1:4" ht="25" x14ac:dyDescent="0.6">
      <c r="A255" s="32" t="s">
        <v>515</v>
      </c>
      <c r="B255" s="3" t="s">
        <v>516</v>
      </c>
      <c r="C255" s="1" t="s">
        <v>124</v>
      </c>
      <c r="D255" s="44">
        <v>26600</v>
      </c>
    </row>
    <row r="256" spans="1:4" ht="25" x14ac:dyDescent="0.6">
      <c r="A256" s="32" t="s">
        <v>517</v>
      </c>
      <c r="B256" s="3" t="s">
        <v>518</v>
      </c>
      <c r="C256" s="1" t="s">
        <v>124</v>
      </c>
      <c r="D256" s="44">
        <v>19900</v>
      </c>
    </row>
    <row r="257" spans="1:4" ht="25" x14ac:dyDescent="0.6">
      <c r="A257" s="32" t="s">
        <v>519</v>
      </c>
      <c r="B257" s="3" t="s">
        <v>520</v>
      </c>
      <c r="C257" s="1" t="s">
        <v>124</v>
      </c>
      <c r="D257" s="44">
        <v>18600</v>
      </c>
    </row>
    <row r="258" spans="1:4" ht="25" x14ac:dyDescent="0.6">
      <c r="A258" s="32" t="s">
        <v>521</v>
      </c>
      <c r="B258" s="3" t="s">
        <v>522</v>
      </c>
      <c r="C258" s="1" t="s">
        <v>124</v>
      </c>
      <c r="D258" s="44">
        <v>26800</v>
      </c>
    </row>
    <row r="259" spans="1:4" ht="25" x14ac:dyDescent="0.6">
      <c r="A259" s="32" t="s">
        <v>523</v>
      </c>
      <c r="B259" s="3" t="s">
        <v>524</v>
      </c>
      <c r="C259" s="1" t="s">
        <v>124</v>
      </c>
      <c r="D259" s="44">
        <v>20000</v>
      </c>
    </row>
    <row r="260" spans="1:4" ht="25" x14ac:dyDescent="0.6">
      <c r="A260" s="32" t="s">
        <v>525</v>
      </c>
      <c r="B260" s="3" t="s">
        <v>526</v>
      </c>
      <c r="C260" s="1" t="s">
        <v>124</v>
      </c>
      <c r="D260" s="44">
        <v>18600</v>
      </c>
    </row>
    <row r="261" spans="1:4" ht="25" x14ac:dyDescent="0.6">
      <c r="A261" s="32" t="s">
        <v>527</v>
      </c>
      <c r="B261" s="3" t="s">
        <v>528</v>
      </c>
      <c r="C261" s="1" t="s">
        <v>124</v>
      </c>
      <c r="D261" s="44">
        <v>21300</v>
      </c>
    </row>
    <row r="262" spans="1:4" ht="25" x14ac:dyDescent="0.6">
      <c r="A262" s="32" t="s">
        <v>529</v>
      </c>
      <c r="B262" s="3" t="s">
        <v>530</v>
      </c>
      <c r="C262" s="1" t="s">
        <v>124</v>
      </c>
      <c r="D262" s="44">
        <v>19700</v>
      </c>
    </row>
    <row r="263" spans="1:4" ht="25" x14ac:dyDescent="0.6">
      <c r="A263" s="32" t="s">
        <v>531</v>
      </c>
      <c r="B263" s="3" t="s">
        <v>532</v>
      </c>
      <c r="C263" s="1" t="s">
        <v>124</v>
      </c>
      <c r="D263" s="44">
        <v>530</v>
      </c>
    </row>
    <row r="264" spans="1:4" ht="25" x14ac:dyDescent="0.6">
      <c r="A264" s="32" t="s">
        <v>533</v>
      </c>
      <c r="B264" s="3" t="s">
        <v>534</v>
      </c>
      <c r="C264" s="1" t="s">
        <v>124</v>
      </c>
      <c r="D264" s="44">
        <v>23900</v>
      </c>
    </row>
    <row r="265" spans="1:4" ht="37.5" x14ac:dyDescent="0.6">
      <c r="A265" s="32" t="s">
        <v>535</v>
      </c>
      <c r="B265" s="3" t="s">
        <v>536</v>
      </c>
      <c r="C265" s="1" t="s">
        <v>124</v>
      </c>
      <c r="D265" s="44">
        <v>1710</v>
      </c>
    </row>
    <row r="266" spans="1:4" x14ac:dyDescent="0.6">
      <c r="A266" s="32" t="s">
        <v>537</v>
      </c>
      <c r="B266" s="3" t="s">
        <v>538</v>
      </c>
      <c r="C266" s="1" t="s">
        <v>124</v>
      </c>
      <c r="D266" s="44">
        <v>35700</v>
      </c>
    </row>
    <row r="267" spans="1:4" x14ac:dyDescent="0.6">
      <c r="A267" s="32" t="s">
        <v>539</v>
      </c>
      <c r="B267" s="3" t="s">
        <v>540</v>
      </c>
      <c r="C267" s="1" t="s">
        <v>124</v>
      </c>
      <c r="D267" s="44">
        <v>49600</v>
      </c>
    </row>
    <row r="268" spans="1:4" ht="37.5" x14ac:dyDescent="0.6">
      <c r="A268" s="32" t="s">
        <v>541</v>
      </c>
      <c r="B268" s="3" t="s">
        <v>542</v>
      </c>
      <c r="C268" s="1" t="s">
        <v>124</v>
      </c>
      <c r="D268" s="44">
        <v>26300</v>
      </c>
    </row>
    <row r="269" spans="1:4" x14ac:dyDescent="0.6">
      <c r="A269" s="32" t="s">
        <v>543</v>
      </c>
      <c r="B269" s="3" t="s">
        <v>544</v>
      </c>
      <c r="C269" s="1" t="s">
        <v>111</v>
      </c>
      <c r="D269" s="44">
        <v>14000</v>
      </c>
    </row>
    <row r="270" spans="1:4" x14ac:dyDescent="0.6">
      <c r="A270" s="32" t="s">
        <v>545</v>
      </c>
      <c r="B270" s="3" t="s">
        <v>546</v>
      </c>
      <c r="C270" s="1" t="s">
        <v>124</v>
      </c>
      <c r="D270" s="44">
        <v>63500</v>
      </c>
    </row>
    <row r="271" spans="1:4" ht="25" x14ac:dyDescent="0.6">
      <c r="A271" s="32" t="s">
        <v>547</v>
      </c>
      <c r="B271" s="3" t="s">
        <v>548</v>
      </c>
      <c r="C271" s="1" t="s">
        <v>124</v>
      </c>
      <c r="D271" s="44">
        <v>44600</v>
      </c>
    </row>
    <row r="272" spans="1:4" ht="25" x14ac:dyDescent="0.6">
      <c r="A272" s="32" t="s">
        <v>549</v>
      </c>
      <c r="B272" s="3" t="s">
        <v>550</v>
      </c>
      <c r="C272" s="1" t="s">
        <v>124</v>
      </c>
      <c r="D272" s="44">
        <v>2930</v>
      </c>
    </row>
    <row r="273" spans="1:4" x14ac:dyDescent="0.6">
      <c r="A273" s="32" t="s">
        <v>551</v>
      </c>
      <c r="B273" s="5" t="s">
        <v>552</v>
      </c>
      <c r="C273" s="4" t="s">
        <v>124</v>
      </c>
      <c r="D273" s="44">
        <v>31000</v>
      </c>
    </row>
    <row r="274" spans="1:4" x14ac:dyDescent="0.6">
      <c r="A274" s="32" t="s">
        <v>553</v>
      </c>
      <c r="B274" s="5" t="s">
        <v>554</v>
      </c>
      <c r="C274" s="4" t="s">
        <v>124</v>
      </c>
      <c r="D274" s="44">
        <v>39000</v>
      </c>
    </row>
    <row r="275" spans="1:4" x14ac:dyDescent="0.6">
      <c r="A275" s="32" t="s">
        <v>555</v>
      </c>
      <c r="B275" s="5" t="s">
        <v>556</v>
      </c>
      <c r="C275" s="4" t="s">
        <v>111</v>
      </c>
      <c r="D275" s="44">
        <v>1950000</v>
      </c>
    </row>
    <row r="276" spans="1:4" x14ac:dyDescent="0.6">
      <c r="A276" s="32" t="s">
        <v>557</v>
      </c>
      <c r="B276" s="5" t="s">
        <v>558</v>
      </c>
      <c r="C276" s="4" t="s">
        <v>111</v>
      </c>
      <c r="D276" s="44">
        <v>1950000</v>
      </c>
    </row>
    <row r="277" spans="1:4" ht="38" x14ac:dyDescent="0.6">
      <c r="A277" s="32" t="s">
        <v>559</v>
      </c>
      <c r="B277" s="5" t="s">
        <v>560</v>
      </c>
      <c r="C277" s="4" t="s">
        <v>561</v>
      </c>
      <c r="D277" s="44">
        <v>200000</v>
      </c>
    </row>
    <row r="278" spans="1:4" ht="38" x14ac:dyDescent="0.6">
      <c r="A278" s="32" t="s">
        <v>562</v>
      </c>
      <c r="B278" s="5" t="s">
        <v>563</v>
      </c>
      <c r="C278" s="4" t="s">
        <v>564</v>
      </c>
      <c r="D278" s="44">
        <v>839000</v>
      </c>
    </row>
    <row r="279" spans="1:4" ht="38" x14ac:dyDescent="0.6">
      <c r="A279" s="32" t="s">
        <v>565</v>
      </c>
      <c r="B279" s="5" t="s">
        <v>566</v>
      </c>
      <c r="C279" s="4" t="s">
        <v>564</v>
      </c>
      <c r="D279" s="44">
        <v>896500</v>
      </c>
    </row>
    <row r="280" spans="1:4" ht="38" x14ac:dyDescent="0.6">
      <c r="A280" s="32" t="s">
        <v>567</v>
      </c>
      <c r="B280" s="5" t="s">
        <v>568</v>
      </c>
      <c r="C280" s="4" t="s">
        <v>564</v>
      </c>
      <c r="D280" s="44">
        <v>987500</v>
      </c>
    </row>
    <row r="281" spans="1:4" ht="38" x14ac:dyDescent="0.6">
      <c r="A281" s="32" t="s">
        <v>569</v>
      </c>
      <c r="B281" s="5" t="s">
        <v>570</v>
      </c>
      <c r="C281" s="4" t="s">
        <v>564</v>
      </c>
      <c r="D281" s="44">
        <v>1048000</v>
      </c>
    </row>
    <row r="282" spans="1:4" ht="38" x14ac:dyDescent="0.6">
      <c r="A282" s="32" t="s">
        <v>571</v>
      </c>
      <c r="B282" s="5" t="s">
        <v>572</v>
      </c>
      <c r="C282" s="4" t="s">
        <v>564</v>
      </c>
      <c r="D282" s="44">
        <v>1094000</v>
      </c>
    </row>
    <row r="283" spans="1:4" ht="38" x14ac:dyDescent="0.6">
      <c r="A283" s="32" t="s">
        <v>573</v>
      </c>
      <c r="B283" s="5" t="s">
        <v>574</v>
      </c>
      <c r="C283" s="4" t="s">
        <v>564</v>
      </c>
      <c r="D283" s="44">
        <v>1155000</v>
      </c>
    </row>
    <row r="284" spans="1:4" ht="38" x14ac:dyDescent="0.6">
      <c r="A284" s="32" t="s">
        <v>575</v>
      </c>
      <c r="B284" s="5" t="s">
        <v>576</v>
      </c>
      <c r="C284" s="4" t="s">
        <v>564</v>
      </c>
      <c r="D284" s="44">
        <v>1230000</v>
      </c>
    </row>
    <row r="285" spans="1:4" ht="38" x14ac:dyDescent="0.6">
      <c r="A285" s="32" t="s">
        <v>577</v>
      </c>
      <c r="B285" s="5" t="s">
        <v>578</v>
      </c>
      <c r="C285" s="4" t="s">
        <v>564</v>
      </c>
      <c r="D285" s="44">
        <v>1313000</v>
      </c>
    </row>
    <row r="286" spans="1:4" ht="38" x14ac:dyDescent="0.6">
      <c r="A286" s="32" t="s">
        <v>579</v>
      </c>
      <c r="B286" s="5" t="s">
        <v>580</v>
      </c>
      <c r="C286" s="4" t="s">
        <v>564</v>
      </c>
      <c r="D286" s="44">
        <v>1375000</v>
      </c>
    </row>
    <row r="287" spans="1:4" ht="38" x14ac:dyDescent="0.6">
      <c r="A287" s="32" t="s">
        <v>581</v>
      </c>
      <c r="B287" s="5" t="s">
        <v>582</v>
      </c>
      <c r="C287" s="4" t="s">
        <v>564</v>
      </c>
      <c r="D287" s="44">
        <v>0</v>
      </c>
    </row>
    <row r="288" spans="1:4" ht="38" x14ac:dyDescent="0.6">
      <c r="A288" s="32" t="s">
        <v>583</v>
      </c>
      <c r="B288" s="5" t="s">
        <v>584</v>
      </c>
      <c r="C288" s="4" t="s">
        <v>564</v>
      </c>
      <c r="D288" s="44">
        <v>0</v>
      </c>
    </row>
    <row r="289" spans="1:4" ht="38" x14ac:dyDescent="0.6">
      <c r="A289" s="32" t="s">
        <v>585</v>
      </c>
      <c r="B289" s="5" t="s">
        <v>586</v>
      </c>
      <c r="C289" s="4" t="s">
        <v>564</v>
      </c>
      <c r="D289" s="44">
        <v>962000</v>
      </c>
    </row>
    <row r="290" spans="1:4" ht="25" x14ac:dyDescent="0.6">
      <c r="A290" s="32" t="s">
        <v>587</v>
      </c>
      <c r="B290" s="3" t="s">
        <v>588</v>
      </c>
      <c r="C290" s="1" t="s">
        <v>58</v>
      </c>
      <c r="D290" s="44">
        <v>1782000</v>
      </c>
    </row>
    <row r="291" spans="1:4" ht="25" x14ac:dyDescent="0.6">
      <c r="A291" s="32" t="s">
        <v>589</v>
      </c>
      <c r="B291" s="3" t="s">
        <v>590</v>
      </c>
      <c r="C291" s="1" t="s">
        <v>58</v>
      </c>
      <c r="D291" s="44">
        <v>1090000</v>
      </c>
    </row>
    <row r="292" spans="1:4" ht="37.5" x14ac:dyDescent="0.6">
      <c r="A292" s="32" t="s">
        <v>591</v>
      </c>
      <c r="B292" s="3" t="s">
        <v>592</v>
      </c>
      <c r="C292" s="1" t="s">
        <v>58</v>
      </c>
      <c r="D292" s="44">
        <v>986500</v>
      </c>
    </row>
    <row r="293" spans="1:4" ht="25" x14ac:dyDescent="0.6">
      <c r="A293" s="32" t="s">
        <v>593</v>
      </c>
      <c r="B293" s="3" t="s">
        <v>594</v>
      </c>
      <c r="C293" s="1" t="s">
        <v>58</v>
      </c>
      <c r="D293" s="44">
        <v>650</v>
      </c>
    </row>
    <row r="294" spans="1:4" ht="25" x14ac:dyDescent="0.6">
      <c r="A294" s="32" t="s">
        <v>595</v>
      </c>
      <c r="B294" s="3" t="s">
        <v>596</v>
      </c>
      <c r="C294" s="1" t="s">
        <v>58</v>
      </c>
      <c r="D294" s="44">
        <v>233000</v>
      </c>
    </row>
    <row r="295" spans="1:4" ht="25" x14ac:dyDescent="0.6">
      <c r="A295" s="32" t="s">
        <v>597</v>
      </c>
      <c r="B295" s="3" t="s">
        <v>598</v>
      </c>
      <c r="C295" s="1" t="s">
        <v>58</v>
      </c>
      <c r="D295" s="44">
        <v>161500</v>
      </c>
    </row>
    <row r="296" spans="1:4" ht="50" x14ac:dyDescent="0.6">
      <c r="A296" s="32" t="s">
        <v>599</v>
      </c>
      <c r="B296" s="3" t="s">
        <v>600</v>
      </c>
      <c r="C296" s="1" t="s">
        <v>58</v>
      </c>
      <c r="D296" s="44">
        <v>247000</v>
      </c>
    </row>
    <row r="297" spans="1:4" ht="25" x14ac:dyDescent="0.6">
      <c r="A297" s="32" t="s">
        <v>601</v>
      </c>
      <c r="B297" s="3" t="s">
        <v>602</v>
      </c>
      <c r="C297" s="1" t="s">
        <v>58</v>
      </c>
      <c r="D297" s="44">
        <v>69500</v>
      </c>
    </row>
    <row r="298" spans="1:4" ht="25" x14ac:dyDescent="0.6">
      <c r="A298" s="32" t="s">
        <v>603</v>
      </c>
      <c r="B298" s="3" t="s">
        <v>604</v>
      </c>
      <c r="C298" s="1" t="s">
        <v>58</v>
      </c>
      <c r="D298" s="44">
        <v>26800</v>
      </c>
    </row>
    <row r="299" spans="1:4" x14ac:dyDescent="0.6">
      <c r="A299" s="32" t="s">
        <v>605</v>
      </c>
      <c r="B299" s="3" t="s">
        <v>606</v>
      </c>
      <c r="C299" s="1" t="s">
        <v>58</v>
      </c>
      <c r="D299" s="44">
        <v>76600</v>
      </c>
    </row>
    <row r="300" spans="1:4" ht="25" x14ac:dyDescent="0.6">
      <c r="A300" s="32" t="s">
        <v>607</v>
      </c>
      <c r="B300" s="3" t="s">
        <v>608</v>
      </c>
      <c r="C300" s="1" t="s">
        <v>58</v>
      </c>
      <c r="D300" s="44">
        <v>104000</v>
      </c>
    </row>
    <row r="301" spans="1:4" x14ac:dyDescent="0.6">
      <c r="A301" s="32" t="s">
        <v>609</v>
      </c>
      <c r="B301" s="3" t="s">
        <v>610</v>
      </c>
      <c r="C301" s="1" t="s">
        <v>5</v>
      </c>
      <c r="D301" s="44">
        <v>29800</v>
      </c>
    </row>
    <row r="302" spans="1:4" ht="25" x14ac:dyDescent="0.6">
      <c r="A302" s="32" t="s">
        <v>611</v>
      </c>
      <c r="B302" s="3" t="s">
        <v>612</v>
      </c>
      <c r="C302" s="1" t="s">
        <v>5</v>
      </c>
      <c r="D302" s="44">
        <v>26400</v>
      </c>
    </row>
    <row r="303" spans="1:4" ht="25" x14ac:dyDescent="0.6">
      <c r="A303" s="32" t="s">
        <v>613</v>
      </c>
      <c r="B303" s="3" t="s">
        <v>614</v>
      </c>
      <c r="C303" s="1" t="s">
        <v>58</v>
      </c>
      <c r="D303" s="44">
        <v>34100</v>
      </c>
    </row>
    <row r="304" spans="1:4" ht="37.5" x14ac:dyDescent="0.6">
      <c r="A304" s="32" t="s">
        <v>615</v>
      </c>
      <c r="B304" s="3" t="s">
        <v>616</v>
      </c>
      <c r="C304" s="1" t="s">
        <v>58</v>
      </c>
      <c r="D304" s="44">
        <v>37400</v>
      </c>
    </row>
    <row r="305" spans="1:4" ht="37.5" x14ac:dyDescent="0.6">
      <c r="A305" s="32" t="s">
        <v>617</v>
      </c>
      <c r="B305" s="3" t="s">
        <v>618</v>
      </c>
      <c r="C305" s="1" t="s">
        <v>5</v>
      </c>
      <c r="D305" s="44">
        <v>230500</v>
      </c>
    </row>
    <row r="306" spans="1:4" ht="25" x14ac:dyDescent="0.6">
      <c r="A306" s="32" t="s">
        <v>619</v>
      </c>
      <c r="B306" s="3" t="s">
        <v>620</v>
      </c>
      <c r="C306" s="1" t="s">
        <v>5</v>
      </c>
      <c r="D306" s="44">
        <v>402000</v>
      </c>
    </row>
    <row r="307" spans="1:4" ht="25" x14ac:dyDescent="0.6">
      <c r="A307" s="32" t="s">
        <v>621</v>
      </c>
      <c r="B307" s="3" t="s">
        <v>622</v>
      </c>
      <c r="C307" s="1" t="s">
        <v>5</v>
      </c>
      <c r="D307" s="44">
        <v>25100</v>
      </c>
    </row>
    <row r="308" spans="1:4" ht="25" x14ac:dyDescent="0.6">
      <c r="A308" s="32" t="s">
        <v>623</v>
      </c>
      <c r="B308" s="3" t="s">
        <v>624</v>
      </c>
      <c r="C308" s="1" t="s">
        <v>124</v>
      </c>
      <c r="D308" s="44">
        <v>1330</v>
      </c>
    </row>
    <row r="309" spans="1:4" x14ac:dyDescent="0.6">
      <c r="A309" s="32" t="s">
        <v>625</v>
      </c>
      <c r="B309" s="3" t="s">
        <v>626</v>
      </c>
      <c r="C309" s="1" t="s">
        <v>430</v>
      </c>
      <c r="D309" s="44">
        <v>31500</v>
      </c>
    </row>
    <row r="310" spans="1:4" x14ac:dyDescent="0.6">
      <c r="A310" s="32" t="s">
        <v>627</v>
      </c>
      <c r="B310" s="3" t="s">
        <v>628</v>
      </c>
      <c r="C310" s="1" t="s">
        <v>430</v>
      </c>
      <c r="D310" s="44">
        <v>190000</v>
      </c>
    </row>
    <row r="311" spans="1:4" ht="25" x14ac:dyDescent="0.6">
      <c r="A311" s="32" t="s">
        <v>629</v>
      </c>
      <c r="B311" s="3" t="s">
        <v>630</v>
      </c>
      <c r="C311" s="8" t="s">
        <v>631</v>
      </c>
      <c r="D311" s="44"/>
    </row>
    <row r="312" spans="1:4" ht="38" x14ac:dyDescent="0.6">
      <c r="A312" s="32" t="s">
        <v>632</v>
      </c>
      <c r="B312" s="5" t="s">
        <v>633</v>
      </c>
      <c r="C312" s="4" t="s">
        <v>29</v>
      </c>
      <c r="D312" s="44">
        <v>250000</v>
      </c>
    </row>
    <row r="313" spans="1:4" ht="38" x14ac:dyDescent="0.6">
      <c r="A313" s="32" t="s">
        <v>634</v>
      </c>
      <c r="B313" s="5" t="s">
        <v>635</v>
      </c>
      <c r="C313" s="4" t="s">
        <v>29</v>
      </c>
      <c r="D313" s="44">
        <v>7100</v>
      </c>
    </row>
    <row r="314" spans="1:4" ht="38" x14ac:dyDescent="0.6">
      <c r="A314" s="32" t="s">
        <v>636</v>
      </c>
      <c r="B314" s="5" t="s">
        <v>637</v>
      </c>
      <c r="C314" s="4" t="s">
        <v>305</v>
      </c>
      <c r="D314" s="44">
        <v>10</v>
      </c>
    </row>
    <row r="315" spans="1:4" ht="57" x14ac:dyDescent="0.6">
      <c r="A315" s="32" t="s">
        <v>638</v>
      </c>
      <c r="B315" s="5" t="s">
        <v>639</v>
      </c>
      <c r="C315" s="4" t="s">
        <v>5</v>
      </c>
      <c r="D315" s="44">
        <v>46000</v>
      </c>
    </row>
    <row r="316" spans="1:4" x14ac:dyDescent="0.6">
      <c r="A316" s="32" t="s">
        <v>640</v>
      </c>
      <c r="B316" s="3" t="s">
        <v>641</v>
      </c>
      <c r="C316" s="1" t="s">
        <v>124</v>
      </c>
      <c r="D316" s="44">
        <v>28400</v>
      </c>
    </row>
    <row r="317" spans="1:4" x14ac:dyDescent="0.6">
      <c r="A317" s="32" t="s">
        <v>642</v>
      </c>
      <c r="B317" s="3" t="s">
        <v>643</v>
      </c>
      <c r="C317" s="1" t="s">
        <v>124</v>
      </c>
      <c r="D317" s="44">
        <v>30200</v>
      </c>
    </row>
    <row r="318" spans="1:4" ht="37.5" x14ac:dyDescent="0.6">
      <c r="A318" s="32" t="s">
        <v>644</v>
      </c>
      <c r="B318" s="3" t="s">
        <v>645</v>
      </c>
      <c r="C318" s="1" t="s">
        <v>124</v>
      </c>
      <c r="D318" s="44">
        <v>37500</v>
      </c>
    </row>
    <row r="319" spans="1:4" ht="37.5" x14ac:dyDescent="0.6">
      <c r="A319" s="32" t="s">
        <v>646</v>
      </c>
      <c r="B319" s="3" t="s">
        <v>647</v>
      </c>
      <c r="C319" s="1" t="s">
        <v>124</v>
      </c>
      <c r="D319" s="44">
        <v>30700</v>
      </c>
    </row>
    <row r="320" spans="1:4" ht="37.5" x14ac:dyDescent="0.6">
      <c r="A320" s="32" t="s">
        <v>648</v>
      </c>
      <c r="B320" s="3" t="s">
        <v>649</v>
      </c>
      <c r="C320" s="1" t="s">
        <v>124</v>
      </c>
      <c r="D320" s="44">
        <v>30500</v>
      </c>
    </row>
    <row r="321" spans="1:4" ht="25" x14ac:dyDescent="0.6">
      <c r="A321" s="32" t="s">
        <v>650</v>
      </c>
      <c r="B321" s="3" t="s">
        <v>651</v>
      </c>
      <c r="C321" s="1" t="s">
        <v>124</v>
      </c>
      <c r="D321" s="44">
        <v>39600</v>
      </c>
    </row>
    <row r="322" spans="1:4" x14ac:dyDescent="0.6">
      <c r="A322" s="32" t="s">
        <v>652</v>
      </c>
      <c r="B322" s="3" t="s">
        <v>653</v>
      </c>
      <c r="C322" s="1" t="s">
        <v>124</v>
      </c>
      <c r="D322" s="44">
        <v>22400</v>
      </c>
    </row>
    <row r="323" spans="1:4" ht="37.5" x14ac:dyDescent="0.6">
      <c r="A323" s="32" t="s">
        <v>654</v>
      </c>
      <c r="B323" s="3" t="s">
        <v>655</v>
      </c>
      <c r="C323" s="1" t="s">
        <v>124</v>
      </c>
      <c r="D323" s="44">
        <v>27500</v>
      </c>
    </row>
    <row r="324" spans="1:4" ht="37.5" x14ac:dyDescent="0.6">
      <c r="A324" s="32" t="s">
        <v>656</v>
      </c>
      <c r="B324" s="3" t="s">
        <v>657</v>
      </c>
      <c r="C324" s="1" t="s">
        <v>124</v>
      </c>
      <c r="D324" s="44">
        <v>32500</v>
      </c>
    </row>
    <row r="325" spans="1:4" ht="37.5" x14ac:dyDescent="0.6">
      <c r="A325" s="32" t="s">
        <v>658</v>
      </c>
      <c r="B325" s="3" t="s">
        <v>659</v>
      </c>
      <c r="C325" s="1" t="s">
        <v>124</v>
      </c>
      <c r="D325" s="44">
        <v>26900</v>
      </c>
    </row>
    <row r="326" spans="1:4" ht="37.5" x14ac:dyDescent="0.6">
      <c r="A326" s="32" t="s">
        <v>660</v>
      </c>
      <c r="B326" s="3" t="s">
        <v>661</v>
      </c>
      <c r="C326" s="1" t="s">
        <v>124</v>
      </c>
      <c r="D326" s="44">
        <v>28000</v>
      </c>
    </row>
    <row r="327" spans="1:4" ht="37.5" x14ac:dyDescent="0.6">
      <c r="A327" s="32" t="s">
        <v>662</v>
      </c>
      <c r="B327" s="3" t="s">
        <v>663</v>
      </c>
      <c r="C327" s="1" t="s">
        <v>124</v>
      </c>
      <c r="D327" s="44">
        <v>33800</v>
      </c>
    </row>
    <row r="328" spans="1:4" ht="25" x14ac:dyDescent="0.6">
      <c r="A328" s="32" t="s">
        <v>664</v>
      </c>
      <c r="B328" s="3" t="s">
        <v>665</v>
      </c>
      <c r="C328" s="1" t="s">
        <v>124</v>
      </c>
      <c r="D328" s="44">
        <v>28700</v>
      </c>
    </row>
    <row r="329" spans="1:4" ht="37.5" x14ac:dyDescent="0.6">
      <c r="A329" s="32" t="s">
        <v>666</v>
      </c>
      <c r="B329" s="3" t="s">
        <v>667</v>
      </c>
      <c r="C329" s="1" t="s">
        <v>124</v>
      </c>
      <c r="D329" s="44">
        <v>24000</v>
      </c>
    </row>
    <row r="330" spans="1:4" ht="37.5" x14ac:dyDescent="0.6">
      <c r="A330" s="32" t="s">
        <v>668</v>
      </c>
      <c r="B330" s="3" t="s">
        <v>669</v>
      </c>
      <c r="C330" s="1" t="s">
        <v>124</v>
      </c>
      <c r="D330" s="44">
        <v>26600</v>
      </c>
    </row>
    <row r="331" spans="1:4" ht="37.5" x14ac:dyDescent="0.6">
      <c r="A331" s="32" t="s">
        <v>670</v>
      </c>
      <c r="B331" s="3" t="s">
        <v>671</v>
      </c>
      <c r="C331" s="1" t="s">
        <v>124</v>
      </c>
      <c r="D331" s="44">
        <v>25800</v>
      </c>
    </row>
    <row r="332" spans="1:4" ht="37.5" x14ac:dyDescent="0.6">
      <c r="A332" s="32" t="s">
        <v>672</v>
      </c>
      <c r="B332" s="3" t="s">
        <v>673</v>
      </c>
      <c r="C332" s="1" t="s">
        <v>124</v>
      </c>
      <c r="D332" s="44">
        <v>31000</v>
      </c>
    </row>
    <row r="333" spans="1:4" ht="50" x14ac:dyDescent="0.6">
      <c r="A333" s="32" t="s">
        <v>674</v>
      </c>
      <c r="B333" s="3" t="s">
        <v>675</v>
      </c>
      <c r="C333" s="1" t="s">
        <v>124</v>
      </c>
      <c r="D333" s="44">
        <v>29300</v>
      </c>
    </row>
    <row r="334" spans="1:4" ht="50" x14ac:dyDescent="0.6">
      <c r="A334" s="32" t="s">
        <v>676</v>
      </c>
      <c r="B334" s="3" t="s">
        <v>677</v>
      </c>
      <c r="C334" s="1" t="s">
        <v>124</v>
      </c>
      <c r="D334" s="44">
        <v>26000</v>
      </c>
    </row>
    <row r="335" spans="1:4" ht="62.5" x14ac:dyDescent="0.6">
      <c r="A335" s="32" t="s">
        <v>678</v>
      </c>
      <c r="B335" s="3" t="s">
        <v>679</v>
      </c>
      <c r="C335" s="1" t="s">
        <v>124</v>
      </c>
      <c r="D335" s="44">
        <v>27800</v>
      </c>
    </row>
    <row r="336" spans="1:4" ht="50" x14ac:dyDescent="0.6">
      <c r="A336" s="32" t="s">
        <v>680</v>
      </c>
      <c r="B336" s="3" t="s">
        <v>681</v>
      </c>
      <c r="C336" s="1" t="s">
        <v>124</v>
      </c>
      <c r="D336" s="44">
        <v>39500</v>
      </c>
    </row>
    <row r="337" spans="1:4" ht="25" x14ac:dyDescent="0.6">
      <c r="A337" s="32" t="s">
        <v>682</v>
      </c>
      <c r="B337" s="3" t="s">
        <v>683</v>
      </c>
      <c r="C337" s="1" t="s">
        <v>124</v>
      </c>
      <c r="D337" s="44">
        <v>4340</v>
      </c>
    </row>
    <row r="338" spans="1:4" ht="50" x14ac:dyDescent="0.6">
      <c r="A338" s="32" t="s">
        <v>684</v>
      </c>
      <c r="B338" s="3" t="s">
        <v>685</v>
      </c>
      <c r="C338" s="1" t="s">
        <v>124</v>
      </c>
      <c r="D338" s="44">
        <v>29700</v>
      </c>
    </row>
    <row r="339" spans="1:4" ht="50" x14ac:dyDescent="0.6">
      <c r="A339" s="32" t="s">
        <v>686</v>
      </c>
      <c r="B339" s="3" t="s">
        <v>687</v>
      </c>
      <c r="C339" s="1" t="s">
        <v>124</v>
      </c>
      <c r="D339" s="44">
        <v>31600</v>
      </c>
    </row>
    <row r="340" spans="1:4" ht="25" x14ac:dyDescent="0.6">
      <c r="A340" s="32" t="s">
        <v>688</v>
      </c>
      <c r="B340" s="3" t="s">
        <v>689</v>
      </c>
      <c r="C340" s="1" t="s">
        <v>124</v>
      </c>
      <c r="D340" s="44">
        <v>21600</v>
      </c>
    </row>
    <row r="341" spans="1:4" ht="50" x14ac:dyDescent="0.6">
      <c r="A341" s="32" t="s">
        <v>690</v>
      </c>
      <c r="B341" s="3" t="s">
        <v>691</v>
      </c>
      <c r="C341" s="1" t="s">
        <v>124</v>
      </c>
      <c r="D341" s="44">
        <v>35000</v>
      </c>
    </row>
    <row r="342" spans="1:4" ht="62.5" x14ac:dyDescent="0.6">
      <c r="A342" s="32" t="s">
        <v>692</v>
      </c>
      <c r="B342" s="3" t="s">
        <v>693</v>
      </c>
      <c r="C342" s="1" t="s">
        <v>124</v>
      </c>
      <c r="D342" s="44">
        <v>41900</v>
      </c>
    </row>
    <row r="343" spans="1:4" ht="37.5" x14ac:dyDescent="0.6">
      <c r="A343" s="32" t="s">
        <v>694</v>
      </c>
      <c r="B343" s="3" t="s">
        <v>695</v>
      </c>
      <c r="C343" s="1" t="s">
        <v>124</v>
      </c>
      <c r="D343" s="44">
        <v>31500</v>
      </c>
    </row>
    <row r="344" spans="1:4" ht="57" x14ac:dyDescent="0.6">
      <c r="A344" s="32" t="s">
        <v>696</v>
      </c>
      <c r="B344" s="5" t="s">
        <v>697</v>
      </c>
      <c r="C344" s="4" t="s">
        <v>124</v>
      </c>
      <c r="D344" s="44"/>
    </row>
    <row r="345" spans="1:4" ht="25" x14ac:dyDescent="0.6">
      <c r="A345" s="32" t="s">
        <v>698</v>
      </c>
      <c r="B345" s="3" t="s">
        <v>699</v>
      </c>
      <c r="C345" s="1" t="s">
        <v>124</v>
      </c>
      <c r="D345" s="44">
        <v>48700</v>
      </c>
    </row>
    <row r="346" spans="1:4" ht="50" x14ac:dyDescent="0.6">
      <c r="A346" s="32" t="s">
        <v>700</v>
      </c>
      <c r="B346" s="3" t="s">
        <v>701</v>
      </c>
      <c r="C346" s="1" t="s">
        <v>124</v>
      </c>
      <c r="D346" s="44">
        <v>6570</v>
      </c>
    </row>
    <row r="347" spans="1:4" ht="50" x14ac:dyDescent="0.6">
      <c r="A347" s="32" t="s">
        <v>702</v>
      </c>
      <c r="B347" s="3" t="s">
        <v>703</v>
      </c>
      <c r="C347" s="1" t="s">
        <v>124</v>
      </c>
      <c r="D347" s="44">
        <v>11500</v>
      </c>
    </row>
    <row r="348" spans="1:4" ht="50" x14ac:dyDescent="0.6">
      <c r="A348" s="32" t="s">
        <v>704</v>
      </c>
      <c r="B348" s="3" t="s">
        <v>705</v>
      </c>
      <c r="C348" s="1" t="s">
        <v>124</v>
      </c>
      <c r="D348" s="44">
        <v>6510</v>
      </c>
    </row>
    <row r="349" spans="1:4" ht="50" x14ac:dyDescent="0.6">
      <c r="A349" s="32" t="s">
        <v>706</v>
      </c>
      <c r="B349" s="3" t="s">
        <v>707</v>
      </c>
      <c r="C349" s="1" t="s">
        <v>124</v>
      </c>
      <c r="D349" s="44">
        <v>8690</v>
      </c>
    </row>
    <row r="350" spans="1:4" ht="25" x14ac:dyDescent="0.6">
      <c r="A350" s="32" t="s">
        <v>708</v>
      </c>
      <c r="B350" s="3" t="s">
        <v>709</v>
      </c>
      <c r="C350" s="1" t="s">
        <v>124</v>
      </c>
      <c r="D350" s="44">
        <v>7700</v>
      </c>
    </row>
    <row r="351" spans="1:4" ht="37.5" x14ac:dyDescent="0.6">
      <c r="A351" s="32" t="s">
        <v>710</v>
      </c>
      <c r="B351" s="3" t="s">
        <v>711</v>
      </c>
      <c r="C351" s="1" t="s">
        <v>124</v>
      </c>
      <c r="D351" s="44">
        <v>34800</v>
      </c>
    </row>
    <row r="352" spans="1:4" ht="57" x14ac:dyDescent="0.6">
      <c r="A352" s="32" t="s">
        <v>712</v>
      </c>
      <c r="B352" s="5" t="s">
        <v>713</v>
      </c>
      <c r="C352" s="1" t="s">
        <v>124</v>
      </c>
      <c r="D352" s="44">
        <v>0</v>
      </c>
    </row>
    <row r="353" spans="1:4" ht="50" x14ac:dyDescent="0.6">
      <c r="A353" s="32" t="s">
        <v>714</v>
      </c>
      <c r="B353" s="3" t="s">
        <v>715</v>
      </c>
      <c r="C353" s="1" t="s">
        <v>124</v>
      </c>
      <c r="D353" s="44">
        <v>42700</v>
      </c>
    </row>
    <row r="354" spans="1:4" ht="37.5" x14ac:dyDescent="0.6">
      <c r="A354" s="32" t="s">
        <v>716</v>
      </c>
      <c r="B354" s="3" t="s">
        <v>717</v>
      </c>
      <c r="C354" s="1" t="s">
        <v>124</v>
      </c>
      <c r="D354" s="44">
        <v>80900</v>
      </c>
    </row>
    <row r="355" spans="1:4" ht="25" x14ac:dyDescent="0.6">
      <c r="A355" s="32" t="s">
        <v>718</v>
      </c>
      <c r="B355" s="3" t="s">
        <v>719</v>
      </c>
      <c r="C355" s="1" t="s">
        <v>124</v>
      </c>
      <c r="D355" s="44">
        <v>24800</v>
      </c>
    </row>
    <row r="356" spans="1:4" ht="50" x14ac:dyDescent="0.6">
      <c r="A356" s="32" t="s">
        <v>720</v>
      </c>
      <c r="B356" s="3" t="s">
        <v>721</v>
      </c>
      <c r="C356" s="1" t="s">
        <v>124</v>
      </c>
      <c r="D356" s="44">
        <v>49300</v>
      </c>
    </row>
    <row r="357" spans="1:4" ht="25" x14ac:dyDescent="0.6">
      <c r="A357" s="32" t="s">
        <v>722</v>
      </c>
      <c r="B357" s="3" t="s">
        <v>723</v>
      </c>
      <c r="C357" s="1" t="s">
        <v>124</v>
      </c>
      <c r="D357" s="44">
        <v>90000</v>
      </c>
    </row>
    <row r="358" spans="1:4" ht="25" x14ac:dyDescent="0.6">
      <c r="A358" s="32" t="s">
        <v>724</v>
      </c>
      <c r="B358" s="3" t="s">
        <v>725</v>
      </c>
      <c r="C358" s="1" t="s">
        <v>29</v>
      </c>
      <c r="D358" s="44">
        <v>137500</v>
      </c>
    </row>
    <row r="359" spans="1:4" ht="25" x14ac:dyDescent="0.6">
      <c r="A359" s="32" t="s">
        <v>726</v>
      </c>
      <c r="B359" s="3" t="s">
        <v>727</v>
      </c>
      <c r="C359" s="1" t="s">
        <v>29</v>
      </c>
      <c r="D359" s="44">
        <v>167000</v>
      </c>
    </row>
    <row r="360" spans="1:4" ht="25" x14ac:dyDescent="0.6">
      <c r="A360" s="32" t="s">
        <v>728</v>
      </c>
      <c r="B360" s="3" t="s">
        <v>729</v>
      </c>
      <c r="C360" s="1" t="s">
        <v>29</v>
      </c>
      <c r="D360" s="44">
        <v>265500</v>
      </c>
    </row>
    <row r="361" spans="1:4" ht="25" x14ac:dyDescent="0.6">
      <c r="A361" s="32" t="s">
        <v>730</v>
      </c>
      <c r="B361" s="3" t="s">
        <v>731</v>
      </c>
      <c r="C361" s="1" t="s">
        <v>29</v>
      </c>
      <c r="D361" s="44">
        <v>450000</v>
      </c>
    </row>
    <row r="362" spans="1:4" ht="38" x14ac:dyDescent="0.6">
      <c r="A362" s="32" t="s">
        <v>732</v>
      </c>
      <c r="B362" s="47" t="s">
        <v>733</v>
      </c>
      <c r="C362" s="1"/>
      <c r="D362" s="44">
        <v>0</v>
      </c>
    </row>
    <row r="363" spans="1:4" ht="37.5" x14ac:dyDescent="0.6">
      <c r="A363" s="32" t="s">
        <v>734</v>
      </c>
      <c r="B363" s="48" t="s">
        <v>735</v>
      </c>
      <c r="C363" s="1" t="s">
        <v>124</v>
      </c>
      <c r="D363" s="44">
        <v>28700</v>
      </c>
    </row>
    <row r="364" spans="1:4" x14ac:dyDescent="0.6">
      <c r="A364" s="32" t="s">
        <v>736</v>
      </c>
      <c r="B364" s="48" t="s">
        <v>2384</v>
      </c>
      <c r="C364" s="1" t="s">
        <v>124</v>
      </c>
      <c r="D364" s="44">
        <v>86200</v>
      </c>
    </row>
    <row r="365" spans="1:4" x14ac:dyDescent="0.6">
      <c r="A365" s="32" t="s">
        <v>2385</v>
      </c>
      <c r="B365" s="48" t="s">
        <v>2386</v>
      </c>
      <c r="C365" s="1" t="s">
        <v>124</v>
      </c>
      <c r="D365" s="44">
        <v>142500</v>
      </c>
    </row>
    <row r="366" spans="1:4" ht="31" x14ac:dyDescent="0.6">
      <c r="A366" s="32" t="s">
        <v>737</v>
      </c>
      <c r="B366" s="2" t="s">
        <v>738</v>
      </c>
      <c r="C366" s="1" t="s">
        <v>111</v>
      </c>
      <c r="D366" s="44">
        <v>28300</v>
      </c>
    </row>
    <row r="367" spans="1:4" ht="62" x14ac:dyDescent="0.6">
      <c r="A367" s="32" t="s">
        <v>739</v>
      </c>
      <c r="B367" s="2" t="s">
        <v>740</v>
      </c>
      <c r="C367" s="1" t="s">
        <v>631</v>
      </c>
      <c r="D367" s="44">
        <v>96600</v>
      </c>
    </row>
    <row r="368" spans="1:4" ht="31" x14ac:dyDescent="0.6">
      <c r="A368" s="32" t="s">
        <v>741</v>
      </c>
      <c r="B368" s="2" t="s">
        <v>742</v>
      </c>
      <c r="C368" s="1" t="s">
        <v>631</v>
      </c>
      <c r="D368" s="44">
        <v>62400</v>
      </c>
    </row>
    <row r="369" spans="1:4" ht="38" x14ac:dyDescent="0.6">
      <c r="A369" s="32" t="s">
        <v>743</v>
      </c>
      <c r="B369" s="5" t="s">
        <v>744</v>
      </c>
      <c r="C369" s="1"/>
      <c r="D369" s="44"/>
    </row>
    <row r="370" spans="1:4" ht="31" x14ac:dyDescent="0.6">
      <c r="A370" s="32" t="s">
        <v>745</v>
      </c>
      <c r="B370" s="2" t="s">
        <v>746</v>
      </c>
      <c r="C370" s="1" t="s">
        <v>631</v>
      </c>
      <c r="D370" s="44">
        <v>19000</v>
      </c>
    </row>
    <row r="371" spans="1:4" ht="31" x14ac:dyDescent="0.6">
      <c r="A371" s="32" t="s">
        <v>747</v>
      </c>
      <c r="B371" s="2" t="s">
        <v>748</v>
      </c>
      <c r="C371" s="1" t="s">
        <v>631</v>
      </c>
      <c r="D371" s="44">
        <v>81000</v>
      </c>
    </row>
    <row r="372" spans="1:4" ht="46.5" x14ac:dyDescent="0.6">
      <c r="A372" s="32" t="s">
        <v>749</v>
      </c>
      <c r="B372" s="2" t="s">
        <v>750</v>
      </c>
      <c r="C372" s="1" t="s">
        <v>631</v>
      </c>
      <c r="D372" s="44">
        <v>141000</v>
      </c>
    </row>
    <row r="373" spans="1:4" ht="31" x14ac:dyDescent="0.6">
      <c r="A373" s="32" t="s">
        <v>751</v>
      </c>
      <c r="B373" s="2" t="s">
        <v>752</v>
      </c>
      <c r="C373" s="1" t="s">
        <v>631</v>
      </c>
      <c r="D373" s="44">
        <v>20500</v>
      </c>
    </row>
    <row r="374" spans="1:4" ht="46.5" x14ac:dyDescent="0.6">
      <c r="A374" s="32" t="s">
        <v>753</v>
      </c>
      <c r="B374" s="2" t="s">
        <v>754</v>
      </c>
      <c r="C374" s="1" t="s">
        <v>631</v>
      </c>
      <c r="D374" s="44">
        <v>53900</v>
      </c>
    </row>
    <row r="375" spans="1:4" ht="31" x14ac:dyDescent="0.6">
      <c r="A375" s="32" t="s">
        <v>755</v>
      </c>
      <c r="B375" s="2" t="s">
        <v>756</v>
      </c>
      <c r="C375" s="1" t="s">
        <v>631</v>
      </c>
      <c r="D375" s="44">
        <v>4850</v>
      </c>
    </row>
    <row r="376" spans="1:4" ht="31" x14ac:dyDescent="0.6">
      <c r="A376" s="32" t="s">
        <v>757</v>
      </c>
      <c r="B376" s="2" t="s">
        <v>758</v>
      </c>
      <c r="C376" s="1" t="s">
        <v>631</v>
      </c>
      <c r="D376" s="44">
        <v>0</v>
      </c>
    </row>
    <row r="377" spans="1:4" x14ac:dyDescent="0.6">
      <c r="A377" s="32" t="s">
        <v>759</v>
      </c>
      <c r="B377" s="2" t="s">
        <v>760</v>
      </c>
      <c r="C377" s="1" t="s">
        <v>631</v>
      </c>
      <c r="D377" s="44">
        <v>22000</v>
      </c>
    </row>
    <row r="378" spans="1:4" ht="31" x14ac:dyDescent="0.6">
      <c r="A378" s="32" t="s">
        <v>761</v>
      </c>
      <c r="B378" s="2" t="s">
        <v>762</v>
      </c>
      <c r="C378" s="1" t="s">
        <v>631</v>
      </c>
      <c r="D378" s="44">
        <v>20800</v>
      </c>
    </row>
    <row r="379" spans="1:4" ht="31" x14ac:dyDescent="0.6">
      <c r="A379" s="32" t="s">
        <v>763</v>
      </c>
      <c r="B379" s="2" t="s">
        <v>764</v>
      </c>
      <c r="C379" s="1" t="s">
        <v>631</v>
      </c>
      <c r="D379" s="44">
        <v>3660</v>
      </c>
    </row>
    <row r="380" spans="1:4" ht="38" x14ac:dyDescent="0.6">
      <c r="A380" s="32" t="s">
        <v>765</v>
      </c>
      <c r="B380" s="5" t="s">
        <v>766</v>
      </c>
      <c r="C380" s="1"/>
      <c r="D380" s="44"/>
    </row>
    <row r="381" spans="1:4" x14ac:dyDescent="0.6">
      <c r="A381" s="32" t="s">
        <v>767</v>
      </c>
      <c r="B381" s="2" t="s">
        <v>768</v>
      </c>
      <c r="C381" s="1" t="s">
        <v>631</v>
      </c>
      <c r="D381" s="44">
        <v>11900</v>
      </c>
    </row>
    <row r="382" spans="1:4" ht="31" x14ac:dyDescent="0.6">
      <c r="A382" s="32" t="s">
        <v>769</v>
      </c>
      <c r="B382" s="2" t="s">
        <v>770</v>
      </c>
      <c r="C382" s="1" t="s">
        <v>631</v>
      </c>
      <c r="D382" s="44">
        <v>77700</v>
      </c>
    </row>
    <row r="383" spans="1:4" ht="46.5" x14ac:dyDescent="0.6">
      <c r="A383" s="32" t="s">
        <v>771</v>
      </c>
      <c r="B383" s="2" t="s">
        <v>772</v>
      </c>
      <c r="C383" s="1" t="s">
        <v>631</v>
      </c>
      <c r="D383" s="44">
        <v>93500</v>
      </c>
    </row>
    <row r="384" spans="1:4" ht="31" x14ac:dyDescent="0.6">
      <c r="A384" s="32" t="s">
        <v>773</v>
      </c>
      <c r="B384" s="2" t="s">
        <v>774</v>
      </c>
      <c r="C384" s="1" t="s">
        <v>631</v>
      </c>
      <c r="D384" s="44">
        <v>100</v>
      </c>
    </row>
    <row r="385" spans="1:4" ht="31" x14ac:dyDescent="0.6">
      <c r="A385" s="32" t="s">
        <v>775</v>
      </c>
      <c r="B385" s="2" t="s">
        <v>776</v>
      </c>
      <c r="C385" s="1" t="s">
        <v>631</v>
      </c>
      <c r="D385" s="44">
        <v>27400</v>
      </c>
    </row>
    <row r="386" spans="1:4" ht="31" x14ac:dyDescent="0.6">
      <c r="A386" s="32" t="s">
        <v>777</v>
      </c>
      <c r="B386" s="2" t="s">
        <v>778</v>
      </c>
      <c r="C386" s="1" t="s">
        <v>631</v>
      </c>
      <c r="D386" s="44">
        <v>0</v>
      </c>
    </row>
    <row r="387" spans="1:4" ht="31" x14ac:dyDescent="0.6">
      <c r="A387" s="32" t="s">
        <v>779</v>
      </c>
      <c r="B387" s="2" t="s">
        <v>780</v>
      </c>
      <c r="C387" s="1" t="s">
        <v>631</v>
      </c>
      <c r="D387" s="44">
        <v>0</v>
      </c>
    </row>
    <row r="388" spans="1:4" ht="31" x14ac:dyDescent="0.6">
      <c r="A388" s="32" t="s">
        <v>781</v>
      </c>
      <c r="B388" s="2" t="s">
        <v>782</v>
      </c>
      <c r="C388" s="1" t="s">
        <v>631</v>
      </c>
      <c r="D388" s="44">
        <v>0</v>
      </c>
    </row>
    <row r="389" spans="1:4" ht="31" x14ac:dyDescent="0.6">
      <c r="A389" s="32" t="s">
        <v>783</v>
      </c>
      <c r="B389" s="2" t="s">
        <v>784</v>
      </c>
      <c r="C389" s="1" t="s">
        <v>305</v>
      </c>
      <c r="D389" s="44">
        <v>15</v>
      </c>
    </row>
    <row r="390" spans="1:4" ht="31" x14ac:dyDescent="0.6">
      <c r="A390" s="32" t="s">
        <v>785</v>
      </c>
      <c r="B390" s="2" t="s">
        <v>786</v>
      </c>
      <c r="C390" s="1" t="s">
        <v>305</v>
      </c>
      <c r="D390" s="44">
        <v>18</v>
      </c>
    </row>
    <row r="391" spans="1:4" ht="31" x14ac:dyDescent="0.6">
      <c r="A391" s="32" t="s">
        <v>787</v>
      </c>
      <c r="B391" s="2" t="s">
        <v>788</v>
      </c>
      <c r="C391" s="1" t="s">
        <v>305</v>
      </c>
      <c r="D391" s="44">
        <v>25</v>
      </c>
    </row>
    <row r="392" spans="1:4" ht="38" x14ac:dyDescent="0.6">
      <c r="A392" s="32" t="s">
        <v>789</v>
      </c>
      <c r="B392" s="5" t="s">
        <v>790</v>
      </c>
      <c r="C392" s="1" t="s">
        <v>305</v>
      </c>
      <c r="D392" s="44">
        <v>30</v>
      </c>
    </row>
    <row r="393" spans="1:4" ht="37.5" x14ac:dyDescent="0.6">
      <c r="A393" s="32" t="s">
        <v>791</v>
      </c>
      <c r="B393" s="3" t="s">
        <v>792</v>
      </c>
      <c r="C393" s="1" t="s">
        <v>5</v>
      </c>
      <c r="D393" s="44">
        <v>441000</v>
      </c>
    </row>
    <row r="394" spans="1:4" ht="37.5" x14ac:dyDescent="0.6">
      <c r="A394" s="32" t="s">
        <v>793</v>
      </c>
      <c r="B394" s="3" t="s">
        <v>794</v>
      </c>
      <c r="C394" s="1" t="s">
        <v>5</v>
      </c>
      <c r="D394" s="44">
        <v>470500</v>
      </c>
    </row>
    <row r="395" spans="1:4" ht="37.5" x14ac:dyDescent="0.6">
      <c r="A395" s="32" t="s">
        <v>795</v>
      </c>
      <c r="B395" s="3" t="s">
        <v>796</v>
      </c>
      <c r="C395" s="1" t="s">
        <v>5</v>
      </c>
      <c r="D395" s="44">
        <v>504000</v>
      </c>
    </row>
    <row r="396" spans="1:4" ht="37.5" x14ac:dyDescent="0.6">
      <c r="A396" s="32" t="s">
        <v>797</v>
      </c>
      <c r="B396" s="3" t="s">
        <v>798</v>
      </c>
      <c r="C396" s="1" t="s">
        <v>5</v>
      </c>
      <c r="D396" s="44">
        <v>630500</v>
      </c>
    </row>
    <row r="397" spans="1:4" ht="37.5" x14ac:dyDescent="0.6">
      <c r="A397" s="32" t="s">
        <v>799</v>
      </c>
      <c r="B397" s="3" t="s">
        <v>800</v>
      </c>
      <c r="C397" s="1" t="s">
        <v>5</v>
      </c>
      <c r="D397" s="44">
        <v>741000</v>
      </c>
    </row>
    <row r="398" spans="1:4" ht="37.5" x14ac:dyDescent="0.6">
      <c r="A398" s="32" t="s">
        <v>801</v>
      </c>
      <c r="B398" s="3" t="s">
        <v>802</v>
      </c>
      <c r="C398" s="1" t="s">
        <v>5</v>
      </c>
      <c r="D398" s="44">
        <v>399500</v>
      </c>
    </row>
    <row r="399" spans="1:4" ht="37.5" x14ac:dyDescent="0.6">
      <c r="A399" s="32" t="s">
        <v>803</v>
      </c>
      <c r="B399" s="3" t="s">
        <v>804</v>
      </c>
      <c r="C399" s="1" t="s">
        <v>5</v>
      </c>
      <c r="D399" s="44">
        <v>441500</v>
      </c>
    </row>
    <row r="400" spans="1:4" ht="37.5" x14ac:dyDescent="0.6">
      <c r="A400" s="32" t="s">
        <v>805</v>
      </c>
      <c r="B400" s="3" t="s">
        <v>806</v>
      </c>
      <c r="C400" s="1" t="s">
        <v>5</v>
      </c>
      <c r="D400" s="44">
        <v>517000</v>
      </c>
    </row>
    <row r="401" spans="1:4" ht="37.5" x14ac:dyDescent="0.6">
      <c r="A401" s="32" t="s">
        <v>807</v>
      </c>
      <c r="B401" s="3" t="s">
        <v>808</v>
      </c>
      <c r="C401" s="1" t="s">
        <v>5</v>
      </c>
      <c r="D401" s="44">
        <v>601500</v>
      </c>
    </row>
    <row r="402" spans="1:4" ht="37.5" x14ac:dyDescent="0.6">
      <c r="A402" s="32" t="s">
        <v>809</v>
      </c>
      <c r="B402" s="3" t="s">
        <v>810</v>
      </c>
      <c r="C402" s="1" t="s">
        <v>5</v>
      </c>
      <c r="D402" s="44">
        <v>637000</v>
      </c>
    </row>
    <row r="403" spans="1:4" ht="25" x14ac:dyDescent="0.6">
      <c r="A403" s="32" t="s">
        <v>811</v>
      </c>
      <c r="B403" s="3" t="s">
        <v>812</v>
      </c>
      <c r="C403" s="1" t="s">
        <v>5</v>
      </c>
      <c r="D403" s="44">
        <v>8400</v>
      </c>
    </row>
    <row r="404" spans="1:4" ht="37.5" x14ac:dyDescent="0.6">
      <c r="A404" s="32" t="s">
        <v>813</v>
      </c>
      <c r="B404" s="3" t="s">
        <v>814</v>
      </c>
      <c r="C404" s="1" t="s">
        <v>5</v>
      </c>
      <c r="D404" s="44">
        <v>381000</v>
      </c>
    </row>
    <row r="405" spans="1:4" ht="37.5" x14ac:dyDescent="0.6">
      <c r="A405" s="32" t="s">
        <v>815</v>
      </c>
      <c r="B405" s="3" t="s">
        <v>816</v>
      </c>
      <c r="C405" s="1" t="s">
        <v>5</v>
      </c>
      <c r="D405" s="44">
        <v>413000</v>
      </c>
    </row>
    <row r="406" spans="1:4" ht="37.5" x14ac:dyDescent="0.6">
      <c r="A406" s="32" t="s">
        <v>817</v>
      </c>
      <c r="B406" s="3" t="s">
        <v>818</v>
      </c>
      <c r="C406" s="1" t="s">
        <v>5</v>
      </c>
      <c r="D406" s="44">
        <v>468500</v>
      </c>
    </row>
    <row r="407" spans="1:4" ht="25" x14ac:dyDescent="0.6">
      <c r="A407" s="32" t="s">
        <v>819</v>
      </c>
      <c r="B407" s="3" t="s">
        <v>820</v>
      </c>
      <c r="C407" s="1" t="s">
        <v>5</v>
      </c>
      <c r="D407" s="44">
        <v>45600</v>
      </c>
    </row>
    <row r="408" spans="1:4" ht="25" x14ac:dyDescent="0.6">
      <c r="A408" s="32" t="s">
        <v>821</v>
      </c>
      <c r="B408" s="3" t="s">
        <v>822</v>
      </c>
      <c r="C408" s="1" t="s">
        <v>58</v>
      </c>
      <c r="D408" s="44">
        <v>1909000</v>
      </c>
    </row>
    <row r="409" spans="1:4" ht="25" x14ac:dyDescent="0.6">
      <c r="A409" s="32" t="s">
        <v>823</v>
      </c>
      <c r="B409" s="3" t="s">
        <v>824</v>
      </c>
      <c r="C409" s="1" t="s">
        <v>58</v>
      </c>
      <c r="D409" s="44">
        <v>1925000</v>
      </c>
    </row>
    <row r="410" spans="1:4" ht="25" x14ac:dyDescent="0.6">
      <c r="A410" s="32" t="s">
        <v>825</v>
      </c>
      <c r="B410" s="3" t="s">
        <v>826</v>
      </c>
      <c r="C410" s="1" t="s">
        <v>58</v>
      </c>
      <c r="D410" s="44">
        <v>1885000</v>
      </c>
    </row>
    <row r="411" spans="1:4" ht="25" x14ac:dyDescent="0.6">
      <c r="A411" s="32" t="s">
        <v>827</v>
      </c>
      <c r="B411" s="3" t="s">
        <v>828</v>
      </c>
      <c r="C411" s="1" t="s">
        <v>5</v>
      </c>
      <c r="D411" s="44">
        <v>429500</v>
      </c>
    </row>
    <row r="412" spans="1:4" ht="25" x14ac:dyDescent="0.6">
      <c r="A412" s="32" t="s">
        <v>829</v>
      </c>
      <c r="B412" s="3" t="s">
        <v>830</v>
      </c>
      <c r="C412" s="1" t="s">
        <v>5</v>
      </c>
      <c r="D412" s="44">
        <v>432500</v>
      </c>
    </row>
    <row r="413" spans="1:4" ht="25" x14ac:dyDescent="0.6">
      <c r="A413" s="32" t="s">
        <v>831</v>
      </c>
      <c r="B413" s="3" t="s">
        <v>832</v>
      </c>
      <c r="C413" s="1" t="s">
        <v>5</v>
      </c>
      <c r="D413" s="44">
        <v>424500</v>
      </c>
    </row>
    <row r="414" spans="1:4" ht="25" x14ac:dyDescent="0.6">
      <c r="A414" s="32" t="s">
        <v>833</v>
      </c>
      <c r="B414" s="3" t="s">
        <v>834</v>
      </c>
      <c r="C414" s="1" t="s">
        <v>5</v>
      </c>
      <c r="D414" s="44">
        <v>22500</v>
      </c>
    </row>
    <row r="415" spans="1:4" ht="25" x14ac:dyDescent="0.6">
      <c r="A415" s="32" t="s">
        <v>835</v>
      </c>
      <c r="B415" s="3" t="s">
        <v>836</v>
      </c>
      <c r="C415" s="1" t="s">
        <v>5</v>
      </c>
      <c r="D415" s="44">
        <v>223500</v>
      </c>
    </row>
    <row r="416" spans="1:4" ht="25" x14ac:dyDescent="0.6">
      <c r="A416" s="32" t="s">
        <v>837</v>
      </c>
      <c r="B416" s="3" t="s">
        <v>838</v>
      </c>
      <c r="C416" s="1" t="s">
        <v>5</v>
      </c>
      <c r="D416" s="44">
        <v>221500</v>
      </c>
    </row>
    <row r="417" spans="1:4" ht="25" x14ac:dyDescent="0.6">
      <c r="A417" s="32" t="s">
        <v>839</v>
      </c>
      <c r="B417" s="3" t="s">
        <v>840</v>
      </c>
      <c r="C417" s="1" t="s">
        <v>5</v>
      </c>
      <c r="D417" s="44">
        <v>128500</v>
      </c>
    </row>
    <row r="418" spans="1:4" ht="25" x14ac:dyDescent="0.6">
      <c r="A418" s="32" t="s">
        <v>841</v>
      </c>
      <c r="B418" s="3" t="s">
        <v>842</v>
      </c>
      <c r="C418" s="1" t="s">
        <v>58</v>
      </c>
      <c r="D418" s="44">
        <v>1785000</v>
      </c>
    </row>
    <row r="419" spans="1:4" ht="25" x14ac:dyDescent="0.6">
      <c r="A419" s="32" t="s">
        <v>843</v>
      </c>
      <c r="B419" s="3" t="s">
        <v>844</v>
      </c>
      <c r="C419" s="1" t="s">
        <v>58</v>
      </c>
      <c r="D419" s="44">
        <v>1788000</v>
      </c>
    </row>
    <row r="420" spans="1:4" ht="25" x14ac:dyDescent="0.6">
      <c r="A420" s="32" t="s">
        <v>845</v>
      </c>
      <c r="B420" s="3" t="s">
        <v>846</v>
      </c>
      <c r="C420" s="1" t="s">
        <v>58</v>
      </c>
      <c r="D420" s="44">
        <v>1760000</v>
      </c>
    </row>
    <row r="421" spans="1:4" ht="25" x14ac:dyDescent="0.6">
      <c r="A421" s="32" t="s">
        <v>847</v>
      </c>
      <c r="B421" s="3" t="s">
        <v>848</v>
      </c>
      <c r="C421" s="1" t="s">
        <v>58</v>
      </c>
      <c r="D421" s="44">
        <v>1690000</v>
      </c>
    </row>
    <row r="422" spans="1:4" x14ac:dyDescent="0.6">
      <c r="A422" s="32" t="s">
        <v>849</v>
      </c>
      <c r="B422" s="3" t="s">
        <v>850</v>
      </c>
      <c r="C422" s="1" t="s">
        <v>5</v>
      </c>
      <c r="D422" s="44">
        <v>402000</v>
      </c>
    </row>
    <row r="423" spans="1:4" x14ac:dyDescent="0.6">
      <c r="A423" s="32" t="s">
        <v>851</v>
      </c>
      <c r="B423" s="3" t="s">
        <v>852</v>
      </c>
      <c r="C423" s="1" t="s">
        <v>5</v>
      </c>
      <c r="D423" s="44">
        <v>405000</v>
      </c>
    </row>
    <row r="424" spans="1:4" x14ac:dyDescent="0.6">
      <c r="A424" s="32" t="s">
        <v>853</v>
      </c>
      <c r="B424" s="3" t="s">
        <v>854</v>
      </c>
      <c r="C424" s="1" t="s">
        <v>5</v>
      </c>
      <c r="D424" s="44">
        <v>397500</v>
      </c>
    </row>
    <row r="425" spans="1:4" x14ac:dyDescent="0.6">
      <c r="A425" s="32" t="s">
        <v>855</v>
      </c>
      <c r="B425" s="3" t="s">
        <v>856</v>
      </c>
      <c r="C425" s="1" t="s">
        <v>5</v>
      </c>
      <c r="D425" s="44">
        <v>208500</v>
      </c>
    </row>
    <row r="426" spans="1:4" x14ac:dyDescent="0.6">
      <c r="A426" s="32" t="s">
        <v>857</v>
      </c>
      <c r="B426" s="3" t="s">
        <v>858</v>
      </c>
      <c r="C426" s="1" t="s">
        <v>5</v>
      </c>
      <c r="D426" s="44">
        <v>209500</v>
      </c>
    </row>
    <row r="427" spans="1:4" x14ac:dyDescent="0.6">
      <c r="A427" s="32" t="s">
        <v>859</v>
      </c>
      <c r="B427" s="3" t="s">
        <v>860</v>
      </c>
      <c r="C427" s="1" t="s">
        <v>5</v>
      </c>
      <c r="D427" s="44">
        <v>206500</v>
      </c>
    </row>
    <row r="428" spans="1:4" x14ac:dyDescent="0.6">
      <c r="A428" s="32" t="s">
        <v>861</v>
      </c>
      <c r="B428" s="3" t="s">
        <v>862</v>
      </c>
      <c r="C428" s="1" t="s">
        <v>5</v>
      </c>
      <c r="D428" s="44">
        <v>208000</v>
      </c>
    </row>
    <row r="429" spans="1:4" ht="25" x14ac:dyDescent="0.6">
      <c r="A429" s="32" t="s">
        <v>863</v>
      </c>
      <c r="B429" s="3" t="s">
        <v>864</v>
      </c>
      <c r="C429" s="1" t="s">
        <v>5</v>
      </c>
      <c r="D429" s="44">
        <v>120000</v>
      </c>
    </row>
    <row r="430" spans="1:4" ht="25" x14ac:dyDescent="0.6">
      <c r="A430" s="32" t="s">
        <v>865</v>
      </c>
      <c r="B430" s="3" t="s">
        <v>866</v>
      </c>
      <c r="C430" s="1" t="s">
        <v>5</v>
      </c>
      <c r="D430" s="44">
        <v>122000</v>
      </c>
    </row>
    <row r="431" spans="1:4" x14ac:dyDescent="0.6">
      <c r="A431" s="32" t="s">
        <v>867</v>
      </c>
      <c r="B431" s="3" t="s">
        <v>868</v>
      </c>
      <c r="C431" s="1" t="s">
        <v>5</v>
      </c>
      <c r="D431" s="44">
        <v>6430</v>
      </c>
    </row>
    <row r="432" spans="1:4" x14ac:dyDescent="0.6">
      <c r="A432" s="32" t="s">
        <v>869</v>
      </c>
      <c r="B432" s="3" t="s">
        <v>870</v>
      </c>
      <c r="C432" s="1" t="s">
        <v>5</v>
      </c>
      <c r="D432" s="44">
        <v>6160</v>
      </c>
    </row>
    <row r="433" spans="1:4" ht="25" x14ac:dyDescent="0.6">
      <c r="A433" s="32" t="s">
        <v>871</v>
      </c>
      <c r="B433" s="3" t="s">
        <v>872</v>
      </c>
      <c r="C433" s="1" t="s">
        <v>5</v>
      </c>
      <c r="D433" s="44">
        <v>100500</v>
      </c>
    </row>
    <row r="434" spans="1:4" ht="25" x14ac:dyDescent="0.6">
      <c r="A434" s="32" t="s">
        <v>873</v>
      </c>
      <c r="B434" s="3" t="s">
        <v>874</v>
      </c>
      <c r="C434" s="1" t="s">
        <v>58</v>
      </c>
      <c r="D434" s="44">
        <v>1623000</v>
      </c>
    </row>
    <row r="435" spans="1:4" ht="25" x14ac:dyDescent="0.6">
      <c r="A435" s="32" t="s">
        <v>875</v>
      </c>
      <c r="B435" s="3" t="s">
        <v>876</v>
      </c>
      <c r="C435" s="1" t="s">
        <v>58</v>
      </c>
      <c r="D435" s="44">
        <v>1559000</v>
      </c>
    </row>
    <row r="436" spans="1:4" ht="25" x14ac:dyDescent="0.6">
      <c r="A436" s="32" t="s">
        <v>877</v>
      </c>
      <c r="B436" s="3" t="s">
        <v>878</v>
      </c>
      <c r="C436" s="1" t="s">
        <v>58</v>
      </c>
      <c r="D436" s="44">
        <v>1499000</v>
      </c>
    </row>
    <row r="437" spans="1:4" ht="25" x14ac:dyDescent="0.6">
      <c r="A437" s="32" t="s">
        <v>879</v>
      </c>
      <c r="B437" s="3" t="s">
        <v>880</v>
      </c>
      <c r="C437" s="1" t="s">
        <v>58</v>
      </c>
      <c r="D437" s="44">
        <v>1810000</v>
      </c>
    </row>
    <row r="438" spans="1:4" ht="25" x14ac:dyDescent="0.6">
      <c r="A438" s="32" t="s">
        <v>881</v>
      </c>
      <c r="B438" s="3" t="s">
        <v>882</v>
      </c>
      <c r="C438" s="1" t="s">
        <v>5</v>
      </c>
      <c r="D438" s="44">
        <v>406500</v>
      </c>
    </row>
    <row r="439" spans="1:4" ht="25" x14ac:dyDescent="0.6">
      <c r="A439" s="32" t="s">
        <v>883</v>
      </c>
      <c r="B439" s="3" t="s">
        <v>884</v>
      </c>
      <c r="C439" s="1" t="s">
        <v>5</v>
      </c>
      <c r="D439" s="44">
        <v>211000</v>
      </c>
    </row>
    <row r="440" spans="1:4" ht="25" x14ac:dyDescent="0.6">
      <c r="A440" s="32" t="s">
        <v>885</v>
      </c>
      <c r="B440" s="3" t="s">
        <v>886</v>
      </c>
      <c r="C440" s="1" t="s">
        <v>5</v>
      </c>
      <c r="D440" s="44">
        <v>123000</v>
      </c>
    </row>
    <row r="441" spans="1:4" ht="25" x14ac:dyDescent="0.6">
      <c r="A441" s="32" t="s">
        <v>887</v>
      </c>
      <c r="B441" s="3" t="s">
        <v>888</v>
      </c>
      <c r="C441" s="1" t="s">
        <v>5</v>
      </c>
      <c r="D441" s="44">
        <v>530000</v>
      </c>
    </row>
    <row r="442" spans="1:4" ht="25" x14ac:dyDescent="0.6">
      <c r="A442" s="32" t="s">
        <v>889</v>
      </c>
      <c r="B442" s="3" t="s">
        <v>890</v>
      </c>
      <c r="C442" s="1" t="s">
        <v>5</v>
      </c>
      <c r="D442" s="44">
        <v>619500</v>
      </c>
    </row>
    <row r="443" spans="1:4" ht="25" x14ac:dyDescent="0.6">
      <c r="A443" s="32" t="s">
        <v>891</v>
      </c>
      <c r="B443" s="3" t="s">
        <v>892</v>
      </c>
      <c r="C443" s="1" t="s">
        <v>5</v>
      </c>
      <c r="D443" s="44">
        <v>751500</v>
      </c>
    </row>
    <row r="444" spans="1:4" ht="25" x14ac:dyDescent="0.6">
      <c r="A444" s="32" t="s">
        <v>893</v>
      </c>
      <c r="B444" s="3" t="s">
        <v>894</v>
      </c>
      <c r="C444" s="1" t="s">
        <v>5</v>
      </c>
      <c r="D444" s="44">
        <v>629000</v>
      </c>
    </row>
    <row r="445" spans="1:4" ht="25" x14ac:dyDescent="0.6">
      <c r="A445" s="32" t="s">
        <v>895</v>
      </c>
      <c r="B445" s="3" t="s">
        <v>896</v>
      </c>
      <c r="C445" s="1" t="s">
        <v>5</v>
      </c>
      <c r="D445" s="44">
        <v>822000</v>
      </c>
    </row>
    <row r="446" spans="1:4" ht="25" x14ac:dyDescent="0.6">
      <c r="A446" s="32" t="s">
        <v>897</v>
      </c>
      <c r="B446" s="3" t="s">
        <v>898</v>
      </c>
      <c r="C446" s="1" t="s">
        <v>5</v>
      </c>
      <c r="D446" s="44">
        <v>1010000</v>
      </c>
    </row>
    <row r="447" spans="1:4" ht="25" x14ac:dyDescent="0.6">
      <c r="A447" s="32" t="s">
        <v>899</v>
      </c>
      <c r="B447" s="3" t="s">
        <v>900</v>
      </c>
      <c r="C447" s="1" t="s">
        <v>5</v>
      </c>
      <c r="D447" s="44">
        <v>129500</v>
      </c>
    </row>
    <row r="448" spans="1:4" ht="37.5" x14ac:dyDescent="0.6">
      <c r="A448" s="32" t="s">
        <v>901</v>
      </c>
      <c r="B448" s="3" t="s">
        <v>902</v>
      </c>
      <c r="C448" s="1" t="s">
        <v>5</v>
      </c>
      <c r="D448" s="44">
        <v>127500</v>
      </c>
    </row>
    <row r="449" spans="1:4" ht="37.5" x14ac:dyDescent="0.6">
      <c r="A449" s="32" t="s">
        <v>903</v>
      </c>
      <c r="B449" s="3" t="s">
        <v>904</v>
      </c>
      <c r="C449" s="1" t="s">
        <v>5</v>
      </c>
      <c r="D449" s="44">
        <v>104500</v>
      </c>
    </row>
    <row r="450" spans="1:4" ht="37.5" x14ac:dyDescent="0.6">
      <c r="A450" s="32" t="s">
        <v>905</v>
      </c>
      <c r="B450" s="3" t="s">
        <v>906</v>
      </c>
      <c r="C450" s="1" t="s">
        <v>5</v>
      </c>
      <c r="D450" s="44">
        <v>292000</v>
      </c>
    </row>
    <row r="451" spans="1:4" ht="37.5" x14ac:dyDescent="0.6">
      <c r="A451" s="32" t="s">
        <v>907</v>
      </c>
      <c r="B451" s="3" t="s">
        <v>908</v>
      </c>
      <c r="C451" s="1" t="s">
        <v>5</v>
      </c>
      <c r="D451" s="44">
        <v>276000</v>
      </c>
    </row>
    <row r="452" spans="1:4" x14ac:dyDescent="0.6">
      <c r="A452" s="32" t="s">
        <v>909</v>
      </c>
      <c r="B452" s="3" t="s">
        <v>910</v>
      </c>
      <c r="C452" s="1" t="s">
        <v>5</v>
      </c>
      <c r="D452" s="44">
        <v>153000</v>
      </c>
    </row>
    <row r="453" spans="1:4" x14ac:dyDescent="0.6">
      <c r="A453" s="32" t="s">
        <v>911</v>
      </c>
      <c r="B453" s="3" t="s">
        <v>912</v>
      </c>
      <c r="C453" s="1" t="s">
        <v>5</v>
      </c>
      <c r="D453" s="44">
        <v>119500</v>
      </c>
    </row>
    <row r="454" spans="1:4" ht="25" x14ac:dyDescent="0.6">
      <c r="A454" s="32" t="s">
        <v>913</v>
      </c>
      <c r="B454" s="3" t="s">
        <v>914</v>
      </c>
      <c r="C454" s="1" t="s">
        <v>5</v>
      </c>
      <c r="D454" s="44">
        <v>232500</v>
      </c>
    </row>
    <row r="455" spans="1:4" ht="37.5" x14ac:dyDescent="0.6">
      <c r="A455" s="32" t="s">
        <v>915</v>
      </c>
      <c r="B455" s="3" t="s">
        <v>916</v>
      </c>
      <c r="C455" s="1" t="s">
        <v>5</v>
      </c>
      <c r="D455" s="44">
        <v>22000</v>
      </c>
    </row>
    <row r="456" spans="1:4" ht="25" x14ac:dyDescent="0.6">
      <c r="A456" s="32" t="s">
        <v>917</v>
      </c>
      <c r="B456" s="3" t="s">
        <v>918</v>
      </c>
      <c r="C456" s="1" t="s">
        <v>58</v>
      </c>
      <c r="D456" s="44">
        <v>193000</v>
      </c>
    </row>
    <row r="457" spans="1:4" ht="25" x14ac:dyDescent="0.6">
      <c r="A457" s="32" t="s">
        <v>919</v>
      </c>
      <c r="B457" s="3" t="s">
        <v>920</v>
      </c>
      <c r="C457" s="1" t="s">
        <v>58</v>
      </c>
      <c r="D457" s="44">
        <v>1030000</v>
      </c>
    </row>
    <row r="458" spans="1:4" ht="25" x14ac:dyDescent="0.6">
      <c r="A458" s="32" t="s">
        <v>921</v>
      </c>
      <c r="B458" s="3" t="s">
        <v>922</v>
      </c>
      <c r="C458" s="1" t="s">
        <v>58</v>
      </c>
      <c r="D458" s="44">
        <v>386500</v>
      </c>
    </row>
    <row r="459" spans="1:4" ht="25" x14ac:dyDescent="0.6">
      <c r="A459" s="32" t="s">
        <v>923</v>
      </c>
      <c r="B459" s="3" t="s">
        <v>924</v>
      </c>
      <c r="C459" s="1" t="s">
        <v>58</v>
      </c>
      <c r="D459" s="44">
        <v>546500</v>
      </c>
    </row>
    <row r="460" spans="1:4" ht="25" x14ac:dyDescent="0.6">
      <c r="A460" s="32" t="s">
        <v>925</v>
      </c>
      <c r="B460" s="3" t="s">
        <v>926</v>
      </c>
      <c r="C460" s="1" t="s">
        <v>58</v>
      </c>
      <c r="D460" s="44">
        <v>28800</v>
      </c>
    </row>
    <row r="461" spans="1:4" ht="37.5" x14ac:dyDescent="0.6">
      <c r="A461" s="32" t="s">
        <v>927</v>
      </c>
      <c r="B461" s="3" t="s">
        <v>928</v>
      </c>
      <c r="C461" s="1" t="s">
        <v>58</v>
      </c>
      <c r="D461" s="44">
        <v>48700</v>
      </c>
    </row>
    <row r="462" spans="1:4" ht="37.5" x14ac:dyDescent="0.6">
      <c r="A462" s="32" t="s">
        <v>929</v>
      </c>
      <c r="B462" s="6" t="s">
        <v>930</v>
      </c>
      <c r="C462" s="1" t="s">
        <v>58</v>
      </c>
      <c r="D462" s="44">
        <v>-48700</v>
      </c>
    </row>
    <row r="463" spans="1:4" ht="25" x14ac:dyDescent="0.6">
      <c r="A463" s="32" t="s">
        <v>931</v>
      </c>
      <c r="B463" s="6" t="s">
        <v>932</v>
      </c>
      <c r="C463" s="1" t="s">
        <v>5</v>
      </c>
      <c r="D463" s="44">
        <v>551000</v>
      </c>
    </row>
    <row r="464" spans="1:4" ht="25" x14ac:dyDescent="0.6">
      <c r="A464" s="32" t="s">
        <v>933</v>
      </c>
      <c r="B464" s="6" t="s">
        <v>934</v>
      </c>
      <c r="C464" s="1" t="s">
        <v>5</v>
      </c>
      <c r="D464" s="44">
        <v>592500</v>
      </c>
    </row>
    <row r="465" spans="1:4" ht="37.5" x14ac:dyDescent="0.6">
      <c r="A465" s="32" t="s">
        <v>935</v>
      </c>
      <c r="B465" s="3" t="s">
        <v>936</v>
      </c>
      <c r="C465" s="1" t="s">
        <v>58</v>
      </c>
      <c r="D465" s="44">
        <v>2939000</v>
      </c>
    </row>
    <row r="466" spans="1:4" ht="37.5" x14ac:dyDescent="0.6">
      <c r="A466" s="32" t="s">
        <v>937</v>
      </c>
      <c r="B466" s="3" t="s">
        <v>938</v>
      </c>
      <c r="C466" s="1" t="s">
        <v>58</v>
      </c>
      <c r="D466" s="44">
        <v>2514000</v>
      </c>
    </row>
    <row r="467" spans="1:4" ht="37.5" x14ac:dyDescent="0.6">
      <c r="A467" s="32" t="s">
        <v>939</v>
      </c>
      <c r="B467" s="3" t="s">
        <v>940</v>
      </c>
      <c r="C467" s="1" t="s">
        <v>58</v>
      </c>
      <c r="D467" s="44">
        <v>2013000</v>
      </c>
    </row>
    <row r="468" spans="1:4" ht="57" x14ac:dyDescent="0.6">
      <c r="A468" s="32" t="s">
        <v>941</v>
      </c>
      <c r="B468" s="5" t="s">
        <v>942</v>
      </c>
      <c r="C468" s="4" t="s">
        <v>564</v>
      </c>
      <c r="D468" s="44">
        <v>2517000</v>
      </c>
    </row>
    <row r="469" spans="1:4" ht="57" x14ac:dyDescent="0.6">
      <c r="A469" s="32" t="s">
        <v>943</v>
      </c>
      <c r="B469" s="5" t="s">
        <v>944</v>
      </c>
      <c r="C469" s="4" t="s">
        <v>564</v>
      </c>
      <c r="D469" s="44">
        <v>2355000</v>
      </c>
    </row>
    <row r="470" spans="1:4" ht="37.5" x14ac:dyDescent="0.6">
      <c r="A470" s="32" t="s">
        <v>945</v>
      </c>
      <c r="B470" s="3" t="s">
        <v>946</v>
      </c>
      <c r="C470" s="1" t="s">
        <v>58</v>
      </c>
      <c r="D470" s="44">
        <v>2662000</v>
      </c>
    </row>
    <row r="471" spans="1:4" ht="25" x14ac:dyDescent="0.6">
      <c r="A471" s="32" t="s">
        <v>947</v>
      </c>
      <c r="B471" s="3" t="s">
        <v>948</v>
      </c>
      <c r="C471" s="1" t="s">
        <v>58</v>
      </c>
      <c r="D471" s="44">
        <v>2738000</v>
      </c>
    </row>
    <row r="472" spans="1:4" ht="25" x14ac:dyDescent="0.6">
      <c r="A472" s="32" t="s">
        <v>949</v>
      </c>
      <c r="B472" s="3" t="s">
        <v>950</v>
      </c>
      <c r="C472" s="1" t="s">
        <v>58</v>
      </c>
      <c r="D472" s="44">
        <v>4515000</v>
      </c>
    </row>
    <row r="473" spans="1:4" ht="37.5" x14ac:dyDescent="0.6">
      <c r="A473" s="32" t="s">
        <v>951</v>
      </c>
      <c r="B473" s="3" t="s">
        <v>952</v>
      </c>
      <c r="C473" s="1" t="s">
        <v>58</v>
      </c>
      <c r="D473" s="44">
        <v>3920000</v>
      </c>
    </row>
    <row r="474" spans="1:4" ht="25" x14ac:dyDescent="0.6">
      <c r="A474" s="32" t="s">
        <v>953</v>
      </c>
      <c r="B474" s="3" t="s">
        <v>954</v>
      </c>
      <c r="C474" s="1" t="s">
        <v>29</v>
      </c>
      <c r="D474" s="44">
        <v>124000</v>
      </c>
    </row>
    <row r="475" spans="1:4" ht="25" x14ac:dyDescent="0.6">
      <c r="A475" s="32" t="s">
        <v>955</v>
      </c>
      <c r="B475" s="3" t="s">
        <v>956</v>
      </c>
      <c r="C475" s="1" t="s">
        <v>29</v>
      </c>
      <c r="D475" s="44">
        <v>131000</v>
      </c>
    </row>
    <row r="476" spans="1:4" ht="25" x14ac:dyDescent="0.6">
      <c r="A476" s="32" t="s">
        <v>957</v>
      </c>
      <c r="B476" s="3" t="s">
        <v>958</v>
      </c>
      <c r="C476" s="1" t="s">
        <v>29</v>
      </c>
      <c r="D476" s="44">
        <v>172000</v>
      </c>
    </row>
    <row r="477" spans="1:4" ht="25" x14ac:dyDescent="0.6">
      <c r="A477" s="32" t="s">
        <v>959</v>
      </c>
      <c r="B477" s="3" t="s">
        <v>960</v>
      </c>
      <c r="C477" s="1" t="s">
        <v>29</v>
      </c>
      <c r="D477" s="44">
        <v>199500</v>
      </c>
    </row>
    <row r="478" spans="1:4" ht="25" x14ac:dyDescent="0.6">
      <c r="A478" s="32" t="s">
        <v>961</v>
      </c>
      <c r="B478" s="3" t="s">
        <v>962</v>
      </c>
      <c r="C478" s="1" t="s">
        <v>29</v>
      </c>
      <c r="D478" s="44">
        <v>292000</v>
      </c>
    </row>
    <row r="479" spans="1:4" ht="25" x14ac:dyDescent="0.6">
      <c r="A479" s="32" t="s">
        <v>963</v>
      </c>
      <c r="B479" s="3" t="s">
        <v>964</v>
      </c>
      <c r="C479" s="1" t="s">
        <v>29</v>
      </c>
      <c r="D479" s="44">
        <v>373500</v>
      </c>
    </row>
    <row r="480" spans="1:4" ht="25" x14ac:dyDescent="0.6">
      <c r="A480" s="32" t="s">
        <v>965</v>
      </c>
      <c r="B480" s="3" t="s">
        <v>966</v>
      </c>
      <c r="C480" s="1" t="s">
        <v>29</v>
      </c>
      <c r="D480" s="44">
        <v>490000</v>
      </c>
    </row>
    <row r="481" spans="1:4" ht="25" x14ac:dyDescent="0.6">
      <c r="A481" s="32" t="s">
        <v>967</v>
      </c>
      <c r="B481" s="3" t="s">
        <v>968</v>
      </c>
      <c r="C481" s="1" t="s">
        <v>29</v>
      </c>
      <c r="D481" s="44">
        <v>580500</v>
      </c>
    </row>
    <row r="482" spans="1:4" ht="37.5" x14ac:dyDescent="0.6">
      <c r="A482" s="32" t="s">
        <v>969</v>
      </c>
      <c r="B482" s="3" t="s">
        <v>970</v>
      </c>
      <c r="C482" s="1" t="s">
        <v>29</v>
      </c>
      <c r="D482" s="44">
        <v>504500</v>
      </c>
    </row>
    <row r="483" spans="1:4" ht="37.5" x14ac:dyDescent="0.6">
      <c r="A483" s="32" t="s">
        <v>971</v>
      </c>
      <c r="B483" s="3" t="s">
        <v>972</v>
      </c>
      <c r="C483" s="1" t="s">
        <v>29</v>
      </c>
      <c r="D483" s="44">
        <v>673000</v>
      </c>
    </row>
    <row r="484" spans="1:4" ht="25" x14ac:dyDescent="0.6">
      <c r="A484" s="32" t="s">
        <v>973</v>
      </c>
      <c r="B484" s="3" t="s">
        <v>974</v>
      </c>
      <c r="C484" s="1" t="s">
        <v>29</v>
      </c>
      <c r="D484" s="44">
        <v>792500</v>
      </c>
    </row>
    <row r="485" spans="1:4" ht="50" x14ac:dyDescent="0.6">
      <c r="A485" s="32" t="s">
        <v>975</v>
      </c>
      <c r="B485" s="3" t="s">
        <v>976</v>
      </c>
      <c r="C485" s="1" t="s">
        <v>29</v>
      </c>
      <c r="D485" s="44">
        <v>1694000</v>
      </c>
    </row>
    <row r="486" spans="1:4" x14ac:dyDescent="0.6">
      <c r="A486" s="32" t="s">
        <v>977</v>
      </c>
      <c r="B486" s="3" t="s">
        <v>978</v>
      </c>
      <c r="C486" s="1" t="s">
        <v>58</v>
      </c>
      <c r="D486" s="44">
        <v>1381000</v>
      </c>
    </row>
    <row r="487" spans="1:4" x14ac:dyDescent="0.6">
      <c r="A487" s="32" t="s">
        <v>979</v>
      </c>
      <c r="B487" s="3" t="s">
        <v>980</v>
      </c>
      <c r="C487" s="1" t="s">
        <v>58</v>
      </c>
      <c r="D487" s="44">
        <v>1292000</v>
      </c>
    </row>
    <row r="488" spans="1:4" ht="25" x14ac:dyDescent="0.6">
      <c r="A488" s="32" t="s">
        <v>981</v>
      </c>
      <c r="B488" s="3" t="s">
        <v>982</v>
      </c>
      <c r="C488" s="1" t="s">
        <v>5</v>
      </c>
      <c r="D488" s="44">
        <v>293000</v>
      </c>
    </row>
    <row r="489" spans="1:4" ht="25" x14ac:dyDescent="0.6">
      <c r="A489" s="32" t="s">
        <v>983</v>
      </c>
      <c r="B489" s="3" t="s">
        <v>984</v>
      </c>
      <c r="C489" s="1" t="s">
        <v>5</v>
      </c>
      <c r="D489" s="44">
        <v>3195000</v>
      </c>
    </row>
    <row r="490" spans="1:4" ht="25" x14ac:dyDescent="0.6">
      <c r="A490" s="32" t="s">
        <v>985</v>
      </c>
      <c r="B490" s="3" t="s">
        <v>986</v>
      </c>
      <c r="C490" s="1" t="s">
        <v>5</v>
      </c>
      <c r="D490" s="44">
        <v>170000</v>
      </c>
    </row>
    <row r="491" spans="1:4" ht="25" x14ac:dyDescent="0.6">
      <c r="A491" s="32" t="s">
        <v>987</v>
      </c>
      <c r="B491" s="3" t="s">
        <v>988</v>
      </c>
      <c r="C491" s="1" t="s">
        <v>5</v>
      </c>
      <c r="D491" s="44">
        <v>165000</v>
      </c>
    </row>
    <row r="492" spans="1:4" ht="25" x14ac:dyDescent="0.6">
      <c r="A492" s="32" t="s">
        <v>989</v>
      </c>
      <c r="B492" s="3" t="s">
        <v>990</v>
      </c>
      <c r="C492" s="1" t="s">
        <v>58</v>
      </c>
      <c r="D492" s="44">
        <v>22800</v>
      </c>
    </row>
    <row r="493" spans="1:4" ht="25" x14ac:dyDescent="0.6">
      <c r="A493" s="32" t="s">
        <v>991</v>
      </c>
      <c r="B493" s="3" t="s">
        <v>992</v>
      </c>
      <c r="C493" s="1" t="s">
        <v>58</v>
      </c>
      <c r="D493" s="44">
        <v>2491000</v>
      </c>
    </row>
    <row r="494" spans="1:4" ht="25" x14ac:dyDescent="0.6">
      <c r="A494" s="32" t="s">
        <v>993</v>
      </c>
      <c r="B494" s="3" t="s">
        <v>994</v>
      </c>
      <c r="C494" s="1" t="s">
        <v>5</v>
      </c>
      <c r="D494" s="44">
        <v>554000</v>
      </c>
    </row>
    <row r="495" spans="1:4" ht="25" x14ac:dyDescent="0.6">
      <c r="A495" s="32" t="s">
        <v>995</v>
      </c>
      <c r="B495" s="3" t="s">
        <v>996</v>
      </c>
      <c r="C495" s="1" t="s">
        <v>5</v>
      </c>
      <c r="D495" s="44">
        <v>286000</v>
      </c>
    </row>
    <row r="496" spans="1:4" ht="25" x14ac:dyDescent="0.6">
      <c r="A496" s="32" t="s">
        <v>997</v>
      </c>
      <c r="B496" s="3" t="s">
        <v>998</v>
      </c>
      <c r="C496" s="1" t="s">
        <v>58</v>
      </c>
      <c r="D496" s="44">
        <v>681000</v>
      </c>
    </row>
    <row r="497" spans="1:4" ht="25" x14ac:dyDescent="0.6">
      <c r="A497" s="32" t="s">
        <v>999</v>
      </c>
      <c r="B497" s="3" t="s">
        <v>1000</v>
      </c>
      <c r="C497" s="1" t="s">
        <v>58</v>
      </c>
      <c r="D497" s="44">
        <v>135000</v>
      </c>
    </row>
    <row r="498" spans="1:4" x14ac:dyDescent="0.6">
      <c r="A498" s="32" t="s">
        <v>1001</v>
      </c>
      <c r="B498" s="3" t="s">
        <v>1002</v>
      </c>
      <c r="C498" s="1" t="s">
        <v>5</v>
      </c>
      <c r="D498" s="44">
        <v>59500</v>
      </c>
    </row>
    <row r="499" spans="1:4" x14ac:dyDescent="0.6">
      <c r="A499" s="32" t="s">
        <v>1003</v>
      </c>
      <c r="B499" s="3" t="s">
        <v>1004</v>
      </c>
      <c r="C499" s="1" t="s">
        <v>5</v>
      </c>
      <c r="D499" s="44">
        <v>135000</v>
      </c>
    </row>
    <row r="500" spans="1:4" ht="25" x14ac:dyDescent="0.6">
      <c r="A500" s="32" t="s">
        <v>1005</v>
      </c>
      <c r="B500" s="3" t="s">
        <v>1006</v>
      </c>
      <c r="C500" s="1" t="s">
        <v>5</v>
      </c>
      <c r="D500" s="44">
        <v>205500</v>
      </c>
    </row>
    <row r="501" spans="1:4" ht="25" x14ac:dyDescent="0.6">
      <c r="A501" s="32" t="s">
        <v>1007</v>
      </c>
      <c r="B501" s="3" t="s">
        <v>1008</v>
      </c>
      <c r="C501" s="1" t="s">
        <v>5</v>
      </c>
      <c r="D501" s="44">
        <v>285000</v>
      </c>
    </row>
    <row r="502" spans="1:4" ht="25" x14ac:dyDescent="0.6">
      <c r="A502" s="32" t="s">
        <v>1009</v>
      </c>
      <c r="B502" s="3" t="s">
        <v>1010</v>
      </c>
      <c r="C502" s="1" t="s">
        <v>5</v>
      </c>
      <c r="D502" s="44">
        <v>336000</v>
      </c>
    </row>
    <row r="503" spans="1:4" ht="25" x14ac:dyDescent="0.6">
      <c r="A503" s="32" t="s">
        <v>1011</v>
      </c>
      <c r="B503" s="3" t="s">
        <v>1012</v>
      </c>
      <c r="C503" s="1" t="s">
        <v>5</v>
      </c>
      <c r="D503" s="44">
        <v>392000</v>
      </c>
    </row>
    <row r="504" spans="1:4" ht="25" x14ac:dyDescent="0.6">
      <c r="A504" s="32" t="s">
        <v>1013</v>
      </c>
      <c r="B504" s="3" t="s">
        <v>1014</v>
      </c>
      <c r="C504" s="1" t="s">
        <v>5</v>
      </c>
      <c r="D504" s="44">
        <v>453500</v>
      </c>
    </row>
    <row r="505" spans="1:4" ht="25" x14ac:dyDescent="0.6">
      <c r="A505" s="32" t="s">
        <v>1015</v>
      </c>
      <c r="B505" s="3" t="s">
        <v>1016</v>
      </c>
      <c r="C505" s="1" t="s">
        <v>5</v>
      </c>
      <c r="D505" s="44">
        <v>237500</v>
      </c>
    </row>
    <row r="506" spans="1:4" ht="57" x14ac:dyDescent="0.6">
      <c r="A506" s="32" t="s">
        <v>1017</v>
      </c>
      <c r="B506" s="5" t="s">
        <v>1018</v>
      </c>
      <c r="C506" s="1" t="s">
        <v>5</v>
      </c>
      <c r="D506" s="44">
        <v>244500</v>
      </c>
    </row>
    <row r="507" spans="1:4" ht="57" x14ac:dyDescent="0.6">
      <c r="A507" s="32" t="s">
        <v>1019</v>
      </c>
      <c r="B507" s="5" t="s">
        <v>1020</v>
      </c>
      <c r="C507" s="1" t="s">
        <v>5</v>
      </c>
      <c r="D507" s="44">
        <v>232500</v>
      </c>
    </row>
    <row r="508" spans="1:4" ht="57" x14ac:dyDescent="0.6">
      <c r="A508" s="32" t="s">
        <v>1021</v>
      </c>
      <c r="B508" s="5" t="s">
        <v>1022</v>
      </c>
      <c r="C508" s="1" t="s">
        <v>5</v>
      </c>
      <c r="D508" s="44">
        <v>239500</v>
      </c>
    </row>
    <row r="509" spans="1:4" x14ac:dyDescent="0.6">
      <c r="A509" s="32" t="s">
        <v>1023</v>
      </c>
      <c r="B509" s="5" t="s">
        <v>1024</v>
      </c>
      <c r="C509" s="1" t="s">
        <v>5</v>
      </c>
      <c r="D509" s="44">
        <v>35000</v>
      </c>
    </row>
    <row r="510" spans="1:4" x14ac:dyDescent="0.6">
      <c r="A510" s="32" t="s">
        <v>1025</v>
      </c>
      <c r="B510" s="5" t="s">
        <v>1026</v>
      </c>
      <c r="C510" s="1" t="s">
        <v>5</v>
      </c>
      <c r="D510" s="44">
        <v>17500</v>
      </c>
    </row>
    <row r="511" spans="1:4" ht="25" x14ac:dyDescent="0.6">
      <c r="A511" s="32" t="s">
        <v>1027</v>
      </c>
      <c r="B511" s="3" t="s">
        <v>1028</v>
      </c>
      <c r="C511" s="1" t="s">
        <v>5</v>
      </c>
      <c r="D511" s="44">
        <v>257000</v>
      </c>
    </row>
    <row r="512" spans="1:4" ht="25" x14ac:dyDescent="0.6">
      <c r="A512" s="32" t="s">
        <v>1029</v>
      </c>
      <c r="B512" s="3" t="s">
        <v>1030</v>
      </c>
      <c r="C512" s="1" t="s">
        <v>5</v>
      </c>
      <c r="D512" s="44">
        <v>306000</v>
      </c>
    </row>
    <row r="513" spans="1:4" ht="25" x14ac:dyDescent="0.6">
      <c r="A513" s="32" t="s">
        <v>1031</v>
      </c>
      <c r="B513" s="3" t="s">
        <v>1032</v>
      </c>
      <c r="C513" s="1" t="s">
        <v>5</v>
      </c>
      <c r="D513" s="44">
        <v>423000</v>
      </c>
    </row>
    <row r="514" spans="1:4" ht="38" x14ac:dyDescent="0.6">
      <c r="A514" s="32" t="s">
        <v>1033</v>
      </c>
      <c r="B514" s="5" t="s">
        <v>1034</v>
      </c>
      <c r="C514" s="4" t="s">
        <v>5</v>
      </c>
      <c r="D514" s="44">
        <v>37000</v>
      </c>
    </row>
    <row r="515" spans="1:4" ht="38" x14ac:dyDescent="0.6">
      <c r="A515" s="32" t="s">
        <v>1035</v>
      </c>
      <c r="B515" s="5" t="s">
        <v>1036</v>
      </c>
      <c r="C515" s="4" t="s">
        <v>5</v>
      </c>
      <c r="D515" s="44">
        <v>19000</v>
      </c>
    </row>
    <row r="516" spans="1:4" x14ac:dyDescent="0.6">
      <c r="A516" s="32" t="s">
        <v>1037</v>
      </c>
      <c r="B516" s="3" t="s">
        <v>1038</v>
      </c>
      <c r="C516" s="1" t="s">
        <v>5</v>
      </c>
      <c r="D516" s="44">
        <v>34900</v>
      </c>
    </row>
    <row r="517" spans="1:4" ht="25" x14ac:dyDescent="0.6">
      <c r="A517" s="32" t="s">
        <v>1039</v>
      </c>
      <c r="B517" s="3" t="s">
        <v>1040</v>
      </c>
      <c r="C517" s="1" t="s">
        <v>5</v>
      </c>
      <c r="D517" s="44">
        <v>85100</v>
      </c>
    </row>
    <row r="518" spans="1:4" ht="25" x14ac:dyDescent="0.6">
      <c r="A518" s="32" t="s">
        <v>1041</v>
      </c>
      <c r="B518" s="3" t="s">
        <v>1042</v>
      </c>
      <c r="C518" s="1" t="s">
        <v>5</v>
      </c>
      <c r="D518" s="44">
        <v>122000</v>
      </c>
    </row>
    <row r="519" spans="1:4" ht="25" x14ac:dyDescent="0.6">
      <c r="A519" s="32" t="s">
        <v>1043</v>
      </c>
      <c r="B519" s="3" t="s">
        <v>1044</v>
      </c>
      <c r="C519" s="1" t="s">
        <v>5</v>
      </c>
      <c r="D519" s="44">
        <v>112500</v>
      </c>
    </row>
    <row r="520" spans="1:4" ht="25" x14ac:dyDescent="0.6">
      <c r="A520" s="32" t="s">
        <v>1045</v>
      </c>
      <c r="B520" s="3" t="s">
        <v>1046</v>
      </c>
      <c r="C520" s="1" t="s">
        <v>5</v>
      </c>
      <c r="D520" s="44">
        <v>199000</v>
      </c>
    </row>
    <row r="521" spans="1:4" ht="25" x14ac:dyDescent="0.6">
      <c r="A521" s="32" t="s">
        <v>1047</v>
      </c>
      <c r="B521" s="3" t="s">
        <v>1048</v>
      </c>
      <c r="C521" s="1" t="s">
        <v>5</v>
      </c>
      <c r="D521" s="44">
        <v>182500</v>
      </c>
    </row>
    <row r="522" spans="1:4" ht="25" x14ac:dyDescent="0.6">
      <c r="A522" s="32" t="s">
        <v>1049</v>
      </c>
      <c r="B522" s="3" t="s">
        <v>1050</v>
      </c>
      <c r="C522" s="1" t="s">
        <v>5</v>
      </c>
      <c r="D522" s="44">
        <v>282000</v>
      </c>
    </row>
    <row r="523" spans="1:4" ht="25" x14ac:dyDescent="0.6">
      <c r="A523" s="32" t="s">
        <v>1051</v>
      </c>
      <c r="B523" s="3" t="s">
        <v>1052</v>
      </c>
      <c r="C523" s="1" t="s">
        <v>5</v>
      </c>
      <c r="D523" s="44">
        <v>270000</v>
      </c>
    </row>
    <row r="524" spans="1:4" ht="37.5" x14ac:dyDescent="0.6">
      <c r="A524" s="32" t="s">
        <v>1053</v>
      </c>
      <c r="B524" s="3" t="s">
        <v>1054</v>
      </c>
      <c r="C524" s="1" t="s">
        <v>5</v>
      </c>
      <c r="D524" s="44">
        <v>106500</v>
      </c>
    </row>
    <row r="525" spans="1:4" ht="37.5" x14ac:dyDescent="0.6">
      <c r="A525" s="32" t="s">
        <v>1055</v>
      </c>
      <c r="B525" s="3" t="s">
        <v>1056</v>
      </c>
      <c r="C525" s="1" t="s">
        <v>5</v>
      </c>
      <c r="D525" s="44">
        <v>94700</v>
      </c>
    </row>
    <row r="526" spans="1:4" ht="37.5" x14ac:dyDescent="0.6">
      <c r="A526" s="32" t="s">
        <v>1057</v>
      </c>
      <c r="B526" s="3" t="s">
        <v>1058</v>
      </c>
      <c r="C526" s="1" t="s">
        <v>5</v>
      </c>
      <c r="D526" s="44">
        <v>112000</v>
      </c>
    </row>
    <row r="527" spans="1:4" ht="37.5" x14ac:dyDescent="0.6">
      <c r="A527" s="32" t="s">
        <v>1059</v>
      </c>
      <c r="B527" s="3" t="s">
        <v>1060</v>
      </c>
      <c r="C527" s="1" t="s">
        <v>5</v>
      </c>
      <c r="D527" s="44">
        <v>100500</v>
      </c>
    </row>
    <row r="528" spans="1:4" ht="57" x14ac:dyDescent="0.6">
      <c r="A528" s="32" t="s">
        <v>1061</v>
      </c>
      <c r="B528" s="5" t="s">
        <v>1062</v>
      </c>
      <c r="C528" s="4" t="s">
        <v>5</v>
      </c>
      <c r="D528" s="44">
        <v>2880</v>
      </c>
    </row>
    <row r="529" spans="1:4" ht="37.5" x14ac:dyDescent="0.6">
      <c r="A529" s="32" t="s">
        <v>1063</v>
      </c>
      <c r="B529" s="3" t="s">
        <v>1064</v>
      </c>
      <c r="C529" s="1" t="s">
        <v>5</v>
      </c>
      <c r="D529" s="44">
        <v>6200</v>
      </c>
    </row>
    <row r="530" spans="1:4" ht="37.5" x14ac:dyDescent="0.6">
      <c r="A530" s="32" t="s">
        <v>1065</v>
      </c>
      <c r="B530" s="3" t="s">
        <v>1066</v>
      </c>
      <c r="C530" s="1" t="s">
        <v>5</v>
      </c>
      <c r="D530" s="44">
        <v>30500</v>
      </c>
    </row>
    <row r="531" spans="1:4" ht="37.5" x14ac:dyDescent="0.6">
      <c r="A531" s="32" t="s">
        <v>1067</v>
      </c>
      <c r="B531" s="3" t="s">
        <v>1068</v>
      </c>
      <c r="C531" s="1" t="s">
        <v>5</v>
      </c>
      <c r="D531" s="44">
        <v>34600</v>
      </c>
    </row>
    <row r="532" spans="1:4" ht="37.5" x14ac:dyDescent="0.6">
      <c r="A532" s="32" t="s">
        <v>1069</v>
      </c>
      <c r="B532" s="3" t="s">
        <v>1070</v>
      </c>
      <c r="C532" s="1" t="s">
        <v>5</v>
      </c>
      <c r="D532" s="44">
        <v>26300</v>
      </c>
    </row>
    <row r="533" spans="1:4" ht="37.5" x14ac:dyDescent="0.6">
      <c r="A533" s="32" t="s">
        <v>1071</v>
      </c>
      <c r="B533" s="3" t="s">
        <v>1072</v>
      </c>
      <c r="C533" s="1" t="s">
        <v>5</v>
      </c>
      <c r="D533" s="44">
        <v>39500</v>
      </c>
    </row>
    <row r="534" spans="1:4" ht="37.5" x14ac:dyDescent="0.6">
      <c r="A534" s="32" t="s">
        <v>1073</v>
      </c>
      <c r="B534" s="3" t="s">
        <v>1074</v>
      </c>
      <c r="C534" s="1" t="s">
        <v>5</v>
      </c>
      <c r="D534" s="44">
        <v>39300</v>
      </c>
    </row>
    <row r="535" spans="1:4" ht="37.5" x14ac:dyDescent="0.6">
      <c r="A535" s="32" t="s">
        <v>1075</v>
      </c>
      <c r="B535" s="3" t="s">
        <v>1076</v>
      </c>
      <c r="C535" s="1" t="s">
        <v>5</v>
      </c>
      <c r="D535" s="44">
        <v>55900</v>
      </c>
    </row>
    <row r="536" spans="1:4" ht="25" x14ac:dyDescent="0.6">
      <c r="A536" s="32" t="s">
        <v>1077</v>
      </c>
      <c r="B536" s="3" t="s">
        <v>1078</v>
      </c>
      <c r="C536" s="1" t="s">
        <v>5</v>
      </c>
      <c r="D536" s="44">
        <v>7640</v>
      </c>
    </row>
    <row r="537" spans="1:4" ht="25" x14ac:dyDescent="0.6">
      <c r="A537" s="32" t="s">
        <v>1079</v>
      </c>
      <c r="B537" s="3" t="s">
        <v>1080</v>
      </c>
      <c r="C537" s="1" t="s">
        <v>5</v>
      </c>
      <c r="D537" s="44">
        <v>11700</v>
      </c>
    </row>
    <row r="538" spans="1:4" ht="37.5" x14ac:dyDescent="0.6">
      <c r="A538" s="32" t="s">
        <v>1081</v>
      </c>
      <c r="B538" s="3" t="s">
        <v>1082</v>
      </c>
      <c r="C538" s="1" t="s">
        <v>5</v>
      </c>
      <c r="D538" s="44">
        <v>69900</v>
      </c>
    </row>
    <row r="539" spans="1:4" ht="37.5" x14ac:dyDescent="0.6">
      <c r="A539" s="32" t="s">
        <v>1083</v>
      </c>
      <c r="B539" s="3" t="s">
        <v>1084</v>
      </c>
      <c r="C539" s="1" t="s">
        <v>5</v>
      </c>
      <c r="D539" s="44">
        <v>87800</v>
      </c>
    </row>
    <row r="540" spans="1:4" ht="37.5" x14ac:dyDescent="0.6">
      <c r="A540" s="32" t="s">
        <v>1085</v>
      </c>
      <c r="B540" s="3" t="s">
        <v>1086</v>
      </c>
      <c r="C540" s="1" t="s">
        <v>5</v>
      </c>
      <c r="D540" s="44">
        <v>146000</v>
      </c>
    </row>
    <row r="541" spans="1:4" ht="37.5" x14ac:dyDescent="0.6">
      <c r="A541" s="32" t="s">
        <v>1087</v>
      </c>
      <c r="B541" s="3" t="s">
        <v>1088</v>
      </c>
      <c r="C541" s="1" t="s">
        <v>5</v>
      </c>
      <c r="D541" s="44">
        <v>111500</v>
      </c>
    </row>
    <row r="542" spans="1:4" ht="37.5" x14ac:dyDescent="0.6">
      <c r="A542" s="32" t="s">
        <v>1089</v>
      </c>
      <c r="B542" s="3" t="s">
        <v>1090</v>
      </c>
      <c r="C542" s="1" t="s">
        <v>5</v>
      </c>
      <c r="D542" s="44">
        <v>144000</v>
      </c>
    </row>
    <row r="543" spans="1:4" ht="37.5" x14ac:dyDescent="0.6">
      <c r="A543" s="32" t="s">
        <v>1091</v>
      </c>
      <c r="B543" s="3" t="s">
        <v>1092</v>
      </c>
      <c r="C543" s="1" t="s">
        <v>5</v>
      </c>
      <c r="D543" s="44">
        <v>226500</v>
      </c>
    </row>
    <row r="544" spans="1:4" ht="25" x14ac:dyDescent="0.6">
      <c r="A544" s="32" t="s">
        <v>1093</v>
      </c>
      <c r="B544" s="3" t="s">
        <v>1094</v>
      </c>
      <c r="C544" s="1" t="s">
        <v>5</v>
      </c>
      <c r="D544" s="44">
        <v>227000</v>
      </c>
    </row>
    <row r="545" spans="1:4" ht="25" x14ac:dyDescent="0.6">
      <c r="A545" s="32" t="s">
        <v>1095</v>
      </c>
      <c r="B545" s="3" t="s">
        <v>1096</v>
      </c>
      <c r="C545" s="1" t="s">
        <v>5</v>
      </c>
      <c r="D545" s="44">
        <v>295000</v>
      </c>
    </row>
    <row r="546" spans="1:4" ht="25" x14ac:dyDescent="0.6">
      <c r="A546" s="32" t="s">
        <v>1097</v>
      </c>
      <c r="B546" s="3" t="s">
        <v>1098</v>
      </c>
      <c r="C546" s="1" t="s">
        <v>5</v>
      </c>
      <c r="D546" s="44">
        <v>99000</v>
      </c>
    </row>
    <row r="547" spans="1:4" ht="25" x14ac:dyDescent="0.6">
      <c r="A547" s="32" t="s">
        <v>1099</v>
      </c>
      <c r="B547" s="3" t="s">
        <v>1100</v>
      </c>
      <c r="C547" s="1" t="s">
        <v>5</v>
      </c>
      <c r="D547" s="44">
        <v>102000</v>
      </c>
    </row>
    <row r="548" spans="1:4" ht="25" x14ac:dyDescent="0.6">
      <c r="A548" s="32" t="s">
        <v>1101</v>
      </c>
      <c r="B548" s="3" t="s">
        <v>1102</v>
      </c>
      <c r="C548" s="1" t="s">
        <v>5</v>
      </c>
      <c r="D548" s="44">
        <v>16200</v>
      </c>
    </row>
    <row r="549" spans="1:4" ht="25" x14ac:dyDescent="0.6">
      <c r="A549" s="32" t="s">
        <v>1103</v>
      </c>
      <c r="B549" s="3" t="s">
        <v>1104</v>
      </c>
      <c r="C549" s="1" t="s">
        <v>5</v>
      </c>
      <c r="D549" s="44">
        <v>156000</v>
      </c>
    </row>
    <row r="550" spans="1:4" ht="25" x14ac:dyDescent="0.6">
      <c r="A550" s="32" t="s">
        <v>1105</v>
      </c>
      <c r="B550" s="3" t="s">
        <v>1106</v>
      </c>
      <c r="C550" s="1" t="s">
        <v>5</v>
      </c>
      <c r="D550" s="44">
        <v>165500</v>
      </c>
    </row>
    <row r="551" spans="1:4" ht="25" x14ac:dyDescent="0.6">
      <c r="A551" s="32" t="s">
        <v>1107</v>
      </c>
      <c r="B551" s="3" t="s">
        <v>1108</v>
      </c>
      <c r="C551" s="1" t="s">
        <v>5</v>
      </c>
      <c r="D551" s="44">
        <v>219500</v>
      </c>
    </row>
    <row r="552" spans="1:4" ht="25" x14ac:dyDescent="0.6">
      <c r="A552" s="32" t="s">
        <v>1109</v>
      </c>
      <c r="B552" s="3" t="s">
        <v>1110</v>
      </c>
      <c r="C552" s="1" t="s">
        <v>5</v>
      </c>
      <c r="D552" s="44">
        <v>269000</v>
      </c>
    </row>
    <row r="553" spans="1:4" ht="25" x14ac:dyDescent="0.6">
      <c r="A553" s="32" t="s">
        <v>1111</v>
      </c>
      <c r="B553" s="3" t="s">
        <v>1112</v>
      </c>
      <c r="C553" s="1" t="s">
        <v>5</v>
      </c>
      <c r="D553" s="44">
        <v>303000</v>
      </c>
    </row>
    <row r="554" spans="1:4" ht="25" x14ac:dyDescent="0.6">
      <c r="A554" s="32" t="s">
        <v>1113</v>
      </c>
      <c r="B554" s="3" t="s">
        <v>1114</v>
      </c>
      <c r="C554" s="1" t="s">
        <v>5</v>
      </c>
      <c r="D554" s="44">
        <v>324000</v>
      </c>
    </row>
    <row r="555" spans="1:4" ht="25" x14ac:dyDescent="0.6">
      <c r="A555" s="32" t="s">
        <v>1115</v>
      </c>
      <c r="B555" s="3" t="s">
        <v>1116</v>
      </c>
      <c r="C555" s="1" t="s">
        <v>5</v>
      </c>
      <c r="D555" s="44">
        <v>196500</v>
      </c>
    </row>
    <row r="556" spans="1:4" ht="25" x14ac:dyDescent="0.6">
      <c r="A556" s="32" t="s">
        <v>1117</v>
      </c>
      <c r="B556" s="3" t="s">
        <v>1118</v>
      </c>
      <c r="C556" s="1" t="s">
        <v>5</v>
      </c>
      <c r="D556" s="44">
        <v>221500</v>
      </c>
    </row>
    <row r="557" spans="1:4" ht="25" x14ac:dyDescent="0.6">
      <c r="A557" s="32" t="s">
        <v>1119</v>
      </c>
      <c r="B557" s="3" t="s">
        <v>1120</v>
      </c>
      <c r="C557" s="1" t="s">
        <v>5</v>
      </c>
      <c r="D557" s="44">
        <v>275000</v>
      </c>
    </row>
    <row r="558" spans="1:4" ht="25" x14ac:dyDescent="0.6">
      <c r="A558" s="32" t="s">
        <v>1121</v>
      </c>
      <c r="B558" s="3" t="s">
        <v>1122</v>
      </c>
      <c r="C558" s="1" t="s">
        <v>5</v>
      </c>
      <c r="D558" s="44">
        <v>320000</v>
      </c>
    </row>
    <row r="559" spans="1:4" ht="25" x14ac:dyDescent="0.6">
      <c r="A559" s="32" t="s">
        <v>1123</v>
      </c>
      <c r="B559" s="3" t="s">
        <v>1124</v>
      </c>
      <c r="C559" s="1" t="s">
        <v>5</v>
      </c>
      <c r="D559" s="44">
        <v>380500</v>
      </c>
    </row>
    <row r="560" spans="1:4" ht="25" x14ac:dyDescent="0.6">
      <c r="A560" s="32" t="s">
        <v>1125</v>
      </c>
      <c r="B560" s="3" t="s">
        <v>1126</v>
      </c>
      <c r="C560" s="1" t="s">
        <v>5</v>
      </c>
      <c r="D560" s="44">
        <v>441000</v>
      </c>
    </row>
    <row r="561" spans="1:4" ht="25" x14ac:dyDescent="0.6">
      <c r="A561" s="32" t="s">
        <v>1127</v>
      </c>
      <c r="B561" s="3" t="s">
        <v>1128</v>
      </c>
      <c r="C561" s="1" t="s">
        <v>5</v>
      </c>
      <c r="D561" s="44">
        <v>465500</v>
      </c>
    </row>
    <row r="562" spans="1:4" ht="25" x14ac:dyDescent="0.6">
      <c r="A562" s="32" t="s">
        <v>1129</v>
      </c>
      <c r="B562" s="3" t="s">
        <v>1130</v>
      </c>
      <c r="C562" s="1" t="s">
        <v>5</v>
      </c>
      <c r="D562" s="44">
        <v>538000</v>
      </c>
    </row>
    <row r="563" spans="1:4" x14ac:dyDescent="0.6">
      <c r="A563" s="32" t="s">
        <v>1131</v>
      </c>
      <c r="B563" s="3" t="s">
        <v>1132</v>
      </c>
      <c r="C563" s="1" t="s">
        <v>5</v>
      </c>
      <c r="D563" s="44">
        <v>98200</v>
      </c>
    </row>
    <row r="564" spans="1:4" x14ac:dyDescent="0.6">
      <c r="A564" s="32" t="s">
        <v>1133</v>
      </c>
      <c r="B564" s="3" t="s">
        <v>1134</v>
      </c>
      <c r="C564" s="1" t="s">
        <v>5</v>
      </c>
      <c r="D564" s="44">
        <v>273000</v>
      </c>
    </row>
    <row r="565" spans="1:4" x14ac:dyDescent="0.6">
      <c r="A565" s="32" t="s">
        <v>1135</v>
      </c>
      <c r="B565" s="3" t="s">
        <v>1136</v>
      </c>
      <c r="C565" s="1" t="s">
        <v>5</v>
      </c>
      <c r="D565" s="44">
        <v>520000</v>
      </c>
    </row>
    <row r="566" spans="1:4" x14ac:dyDescent="0.6">
      <c r="A566" s="32" t="s">
        <v>1137</v>
      </c>
      <c r="B566" s="3" t="s">
        <v>1138</v>
      </c>
      <c r="C566" s="1" t="s">
        <v>5</v>
      </c>
      <c r="D566" s="44">
        <v>767000</v>
      </c>
    </row>
    <row r="567" spans="1:4" x14ac:dyDescent="0.6">
      <c r="A567" s="32" t="s">
        <v>1139</v>
      </c>
      <c r="B567" s="3" t="s">
        <v>1140</v>
      </c>
      <c r="C567" s="1" t="s">
        <v>5</v>
      </c>
      <c r="D567" s="44">
        <v>1013000</v>
      </c>
    </row>
    <row r="568" spans="1:4" ht="25" x14ac:dyDescent="0.6">
      <c r="A568" s="32" t="s">
        <v>1141</v>
      </c>
      <c r="B568" s="3" t="s">
        <v>1142</v>
      </c>
      <c r="C568" s="1" t="s">
        <v>5</v>
      </c>
      <c r="D568" s="44">
        <v>1920</v>
      </c>
    </row>
    <row r="569" spans="1:4" ht="37.5" x14ac:dyDescent="0.6">
      <c r="A569" s="32" t="s">
        <v>1143</v>
      </c>
      <c r="B569" s="3" t="s">
        <v>1144</v>
      </c>
      <c r="C569" s="1" t="s">
        <v>5</v>
      </c>
      <c r="D569" s="44">
        <v>31200</v>
      </c>
    </row>
    <row r="570" spans="1:4" ht="25" x14ac:dyDescent="0.6">
      <c r="A570" s="32" t="s">
        <v>1145</v>
      </c>
      <c r="B570" s="3" t="s">
        <v>1146</v>
      </c>
      <c r="C570" s="1" t="s">
        <v>124</v>
      </c>
      <c r="D570" s="44">
        <v>82900</v>
      </c>
    </row>
    <row r="571" spans="1:4" x14ac:dyDescent="0.6">
      <c r="A571" s="32" t="s">
        <v>1147</v>
      </c>
      <c r="B571" s="3" t="s">
        <v>1148</v>
      </c>
      <c r="C571" s="1" t="s">
        <v>5</v>
      </c>
      <c r="D571" s="44">
        <v>17200</v>
      </c>
    </row>
    <row r="572" spans="1:4" x14ac:dyDescent="0.6">
      <c r="A572" s="32" t="s">
        <v>1149</v>
      </c>
      <c r="B572" s="3" t="s">
        <v>1150</v>
      </c>
      <c r="C572" s="1" t="s">
        <v>5</v>
      </c>
      <c r="D572" s="44">
        <v>38700</v>
      </c>
    </row>
    <row r="573" spans="1:4" x14ac:dyDescent="0.6">
      <c r="A573" s="32" t="s">
        <v>1151</v>
      </c>
      <c r="B573" s="3" t="s">
        <v>1152</v>
      </c>
      <c r="C573" s="1" t="s">
        <v>5</v>
      </c>
      <c r="D573" s="44">
        <v>77700</v>
      </c>
    </row>
    <row r="574" spans="1:4" x14ac:dyDescent="0.6">
      <c r="A574" s="32" t="s">
        <v>1153</v>
      </c>
      <c r="B574" s="3" t="s">
        <v>1154</v>
      </c>
      <c r="C574" s="1" t="s">
        <v>5</v>
      </c>
      <c r="D574" s="44">
        <v>98400</v>
      </c>
    </row>
    <row r="575" spans="1:4" x14ac:dyDescent="0.6">
      <c r="A575" s="32" t="s">
        <v>1155</v>
      </c>
      <c r="B575" s="3" t="s">
        <v>1156</v>
      </c>
      <c r="C575" s="1" t="s">
        <v>5</v>
      </c>
      <c r="D575" s="44">
        <v>128000</v>
      </c>
    </row>
    <row r="576" spans="1:4" x14ac:dyDescent="0.6">
      <c r="A576" s="32" t="s">
        <v>1157</v>
      </c>
      <c r="B576" s="3" t="s">
        <v>1158</v>
      </c>
      <c r="C576" s="1" t="s">
        <v>5</v>
      </c>
      <c r="D576" s="44">
        <v>158000</v>
      </c>
    </row>
    <row r="577" spans="1:4" ht="25" x14ac:dyDescent="0.6">
      <c r="A577" s="32" t="s">
        <v>1159</v>
      </c>
      <c r="B577" s="3" t="s">
        <v>1160</v>
      </c>
      <c r="C577" s="1" t="s">
        <v>305</v>
      </c>
      <c r="D577" s="44">
        <v>200</v>
      </c>
    </row>
    <row r="578" spans="1:4" ht="25" x14ac:dyDescent="0.6">
      <c r="A578" s="32" t="s">
        <v>1161</v>
      </c>
      <c r="B578" s="3" t="s">
        <v>1162</v>
      </c>
      <c r="C578" s="1" t="s">
        <v>5</v>
      </c>
      <c r="D578" s="43">
        <v>0</v>
      </c>
    </row>
    <row r="579" spans="1:4" ht="25" x14ac:dyDescent="0.6">
      <c r="A579" s="32" t="s">
        <v>1163</v>
      </c>
      <c r="B579" s="3" t="s">
        <v>1164</v>
      </c>
      <c r="C579" s="1" t="s">
        <v>5</v>
      </c>
      <c r="D579" s="43">
        <v>0</v>
      </c>
    </row>
    <row r="580" spans="1:4" ht="25" x14ac:dyDescent="0.6">
      <c r="A580" s="32" t="s">
        <v>1165</v>
      </c>
      <c r="B580" s="3" t="s">
        <v>1166</v>
      </c>
      <c r="C580" s="1" t="s">
        <v>5</v>
      </c>
      <c r="D580" s="43">
        <v>0</v>
      </c>
    </row>
    <row r="581" spans="1:4" ht="25" x14ac:dyDescent="0.6">
      <c r="A581" s="32" t="s">
        <v>1167</v>
      </c>
      <c r="B581" s="3" t="s">
        <v>1168</v>
      </c>
      <c r="C581" s="1" t="s">
        <v>5</v>
      </c>
      <c r="D581" s="43">
        <v>0</v>
      </c>
    </row>
    <row r="582" spans="1:4" ht="37.5" x14ac:dyDescent="0.6">
      <c r="A582" s="32" t="s">
        <v>1169</v>
      </c>
      <c r="B582" s="3" t="s">
        <v>1170</v>
      </c>
      <c r="C582" s="1" t="s">
        <v>5</v>
      </c>
      <c r="D582" s="43">
        <v>0</v>
      </c>
    </row>
    <row r="583" spans="1:4" ht="37.5" x14ac:dyDescent="0.6">
      <c r="A583" s="32" t="s">
        <v>1171</v>
      </c>
      <c r="B583" s="3" t="s">
        <v>1172</v>
      </c>
      <c r="C583" s="1" t="s">
        <v>5</v>
      </c>
      <c r="D583" s="43">
        <v>0</v>
      </c>
    </row>
    <row r="584" spans="1:4" ht="37.5" x14ac:dyDescent="0.6">
      <c r="A584" s="32" t="s">
        <v>1173</v>
      </c>
      <c r="B584" s="3" t="s">
        <v>1174</v>
      </c>
      <c r="C584" s="1" t="s">
        <v>5</v>
      </c>
      <c r="D584" s="43">
        <v>0</v>
      </c>
    </row>
    <row r="585" spans="1:4" ht="37.5" x14ac:dyDescent="0.6">
      <c r="A585" s="32" t="s">
        <v>1175</v>
      </c>
      <c r="B585" s="3" t="s">
        <v>1176</v>
      </c>
      <c r="C585" s="1" t="s">
        <v>5</v>
      </c>
      <c r="D585" s="43">
        <v>0</v>
      </c>
    </row>
    <row r="586" spans="1:4" ht="50" x14ac:dyDescent="0.6">
      <c r="A586" s="32" t="s">
        <v>1177</v>
      </c>
      <c r="B586" s="3" t="s">
        <v>1178</v>
      </c>
      <c r="C586" s="1" t="s">
        <v>5</v>
      </c>
      <c r="D586" s="43">
        <v>0</v>
      </c>
    </row>
    <row r="587" spans="1:4" ht="50" x14ac:dyDescent="0.6">
      <c r="A587" s="32" t="s">
        <v>1179</v>
      </c>
      <c r="B587" s="3" t="s">
        <v>1180</v>
      </c>
      <c r="C587" s="1" t="s">
        <v>5</v>
      </c>
      <c r="D587" s="43">
        <v>0</v>
      </c>
    </row>
    <row r="588" spans="1:4" ht="50" x14ac:dyDescent="0.6">
      <c r="A588" s="32" t="s">
        <v>1181</v>
      </c>
      <c r="B588" s="3" t="s">
        <v>1182</v>
      </c>
      <c r="C588" s="1" t="s">
        <v>5</v>
      </c>
      <c r="D588" s="43">
        <v>0</v>
      </c>
    </row>
    <row r="589" spans="1:4" ht="50" x14ac:dyDescent="0.6">
      <c r="A589" s="32" t="s">
        <v>1183</v>
      </c>
      <c r="B589" s="3" t="s">
        <v>1184</v>
      </c>
      <c r="C589" s="1" t="s">
        <v>5</v>
      </c>
      <c r="D589" s="43">
        <v>0</v>
      </c>
    </row>
    <row r="590" spans="1:4" ht="50" x14ac:dyDescent="0.6">
      <c r="A590" s="32" t="s">
        <v>1185</v>
      </c>
      <c r="B590" s="3" t="s">
        <v>1186</v>
      </c>
      <c r="C590" s="1" t="s">
        <v>5</v>
      </c>
      <c r="D590" s="43">
        <v>0</v>
      </c>
    </row>
    <row r="591" spans="1:4" ht="50" x14ac:dyDescent="0.6">
      <c r="A591" s="32" t="s">
        <v>1187</v>
      </c>
      <c r="B591" s="3" t="s">
        <v>1188</v>
      </c>
      <c r="C591" s="1" t="s">
        <v>5</v>
      </c>
      <c r="D591" s="43">
        <v>0</v>
      </c>
    </row>
    <row r="592" spans="1:4" ht="57" x14ac:dyDescent="0.6">
      <c r="A592" s="32" t="s">
        <v>1189</v>
      </c>
      <c r="B592" s="5" t="s">
        <v>1190</v>
      </c>
      <c r="C592" s="4" t="s">
        <v>124</v>
      </c>
      <c r="D592" s="44">
        <v>38800</v>
      </c>
    </row>
    <row r="593" spans="1:4" ht="57" x14ac:dyDescent="0.6">
      <c r="A593" s="32" t="s">
        <v>1191</v>
      </c>
      <c r="B593" s="5" t="s">
        <v>1192</v>
      </c>
      <c r="C593" s="4" t="s">
        <v>124</v>
      </c>
      <c r="D593" s="44">
        <v>33700</v>
      </c>
    </row>
    <row r="594" spans="1:4" ht="76" x14ac:dyDescent="0.6">
      <c r="A594" s="32" t="s">
        <v>1193</v>
      </c>
      <c r="B594" s="5" t="s">
        <v>1194</v>
      </c>
      <c r="C594" s="4" t="s">
        <v>124</v>
      </c>
      <c r="D594" s="44">
        <v>33000</v>
      </c>
    </row>
    <row r="595" spans="1:4" ht="57" x14ac:dyDescent="0.6">
      <c r="A595" s="32" t="s">
        <v>1195</v>
      </c>
      <c r="B595" s="5" t="s">
        <v>1196</v>
      </c>
      <c r="C595" s="4" t="s">
        <v>124</v>
      </c>
      <c r="D595" s="44">
        <v>46300</v>
      </c>
    </row>
    <row r="596" spans="1:4" ht="57" x14ac:dyDescent="0.6">
      <c r="A596" s="32" t="s">
        <v>1197</v>
      </c>
      <c r="B596" s="5" t="s">
        <v>1198</v>
      </c>
      <c r="C596" s="4" t="s">
        <v>124</v>
      </c>
      <c r="D596" s="44">
        <v>40400</v>
      </c>
    </row>
    <row r="597" spans="1:4" x14ac:dyDescent="0.6">
      <c r="A597" s="32" t="s">
        <v>1199</v>
      </c>
      <c r="B597" s="5" t="s">
        <v>1200</v>
      </c>
      <c r="C597" s="4" t="s">
        <v>124</v>
      </c>
      <c r="D597" s="44">
        <v>67200</v>
      </c>
    </row>
    <row r="598" spans="1:4" ht="57" x14ac:dyDescent="0.6">
      <c r="A598" s="32" t="s">
        <v>1201</v>
      </c>
      <c r="B598" s="5" t="s">
        <v>1202</v>
      </c>
      <c r="C598" s="4" t="s">
        <v>124</v>
      </c>
      <c r="D598" s="44">
        <v>39600</v>
      </c>
    </row>
    <row r="599" spans="1:4" ht="38" x14ac:dyDescent="0.6">
      <c r="A599" s="32" t="s">
        <v>1203</v>
      </c>
      <c r="B599" s="5" t="s">
        <v>1204</v>
      </c>
      <c r="C599" s="4" t="s">
        <v>124</v>
      </c>
      <c r="D599" s="44">
        <v>35400</v>
      </c>
    </row>
    <row r="600" spans="1:4" ht="57" x14ac:dyDescent="0.6">
      <c r="A600" s="32" t="s">
        <v>1205</v>
      </c>
      <c r="B600" s="5" t="s">
        <v>1206</v>
      </c>
      <c r="C600" s="4" t="s">
        <v>124</v>
      </c>
      <c r="D600" s="44">
        <v>42700</v>
      </c>
    </row>
    <row r="601" spans="1:4" ht="38" x14ac:dyDescent="0.6">
      <c r="A601" s="32" t="s">
        <v>1207</v>
      </c>
      <c r="B601" s="5" t="s">
        <v>1208</v>
      </c>
      <c r="C601" s="4" t="s">
        <v>124</v>
      </c>
      <c r="D601" s="44">
        <v>28500</v>
      </c>
    </row>
    <row r="602" spans="1:4" ht="38" x14ac:dyDescent="0.6">
      <c r="A602" s="32" t="s">
        <v>1209</v>
      </c>
      <c r="B602" s="5" t="s">
        <v>1210</v>
      </c>
      <c r="C602" s="4" t="s">
        <v>124</v>
      </c>
      <c r="D602" s="44">
        <v>34100</v>
      </c>
    </row>
    <row r="603" spans="1:4" ht="57" x14ac:dyDescent="0.6">
      <c r="A603" s="32" t="s">
        <v>1211</v>
      </c>
      <c r="B603" s="5" t="s">
        <v>1212</v>
      </c>
      <c r="C603" s="4" t="s">
        <v>124</v>
      </c>
      <c r="D603" s="44">
        <v>28300</v>
      </c>
    </row>
    <row r="604" spans="1:4" ht="57" x14ac:dyDescent="0.6">
      <c r="A604" s="32" t="s">
        <v>1213</v>
      </c>
      <c r="B604" s="5" t="s">
        <v>1214</v>
      </c>
      <c r="C604" s="4" t="s">
        <v>124</v>
      </c>
      <c r="D604" s="44">
        <v>39700</v>
      </c>
    </row>
    <row r="605" spans="1:4" ht="38" x14ac:dyDescent="0.6">
      <c r="A605" s="32" t="s">
        <v>1215</v>
      </c>
      <c r="B605" s="5" t="s">
        <v>1216</v>
      </c>
      <c r="C605" s="4" t="s">
        <v>124</v>
      </c>
      <c r="D605" s="44">
        <v>48400</v>
      </c>
    </row>
    <row r="606" spans="1:4" ht="38" x14ac:dyDescent="0.6">
      <c r="A606" s="32" t="s">
        <v>1217</v>
      </c>
      <c r="B606" s="5" t="s">
        <v>1218</v>
      </c>
      <c r="C606" s="4" t="s">
        <v>124</v>
      </c>
      <c r="D606" s="44">
        <v>29100</v>
      </c>
    </row>
    <row r="607" spans="1:4" ht="38" x14ac:dyDescent="0.6">
      <c r="A607" s="32" t="s">
        <v>1219</v>
      </c>
      <c r="B607" s="5" t="s">
        <v>1220</v>
      </c>
      <c r="C607" s="4" t="s">
        <v>124</v>
      </c>
      <c r="D607" s="44">
        <v>55200</v>
      </c>
    </row>
    <row r="608" spans="1:4" ht="38" x14ac:dyDescent="0.6">
      <c r="A608" s="32" t="s">
        <v>1221</v>
      </c>
      <c r="B608" s="5" t="s">
        <v>1222</v>
      </c>
      <c r="C608" s="4" t="s">
        <v>124</v>
      </c>
      <c r="D608" s="44">
        <v>26700</v>
      </c>
    </row>
    <row r="609" spans="1:4" ht="38" x14ac:dyDescent="0.6">
      <c r="A609" s="32" t="s">
        <v>1223</v>
      </c>
      <c r="B609" s="5" t="s">
        <v>1224</v>
      </c>
      <c r="C609" s="4" t="s">
        <v>124</v>
      </c>
      <c r="D609" s="44">
        <v>28900</v>
      </c>
    </row>
    <row r="610" spans="1:4" ht="38" x14ac:dyDescent="0.6">
      <c r="A610" s="32" t="s">
        <v>1225</v>
      </c>
      <c r="B610" s="5" t="s">
        <v>1226</v>
      </c>
      <c r="C610" s="4" t="s">
        <v>124</v>
      </c>
      <c r="D610" s="44">
        <v>59800</v>
      </c>
    </row>
    <row r="611" spans="1:4" ht="38" x14ac:dyDescent="0.6">
      <c r="A611" s="32" t="s">
        <v>1227</v>
      </c>
      <c r="B611" s="5" t="s">
        <v>1228</v>
      </c>
      <c r="C611" s="4" t="s">
        <v>124</v>
      </c>
      <c r="D611" s="44">
        <v>11000</v>
      </c>
    </row>
    <row r="612" spans="1:4" ht="57" x14ac:dyDescent="0.6">
      <c r="A612" s="32" t="s">
        <v>1229</v>
      </c>
      <c r="B612" s="5" t="s">
        <v>1230</v>
      </c>
      <c r="C612" s="4" t="s">
        <v>124</v>
      </c>
      <c r="D612" s="44">
        <v>50000</v>
      </c>
    </row>
    <row r="613" spans="1:4" ht="38" x14ac:dyDescent="0.6">
      <c r="A613" s="32" t="s">
        <v>1231</v>
      </c>
      <c r="B613" s="5" t="s">
        <v>1232</v>
      </c>
      <c r="C613" s="4" t="s">
        <v>111</v>
      </c>
      <c r="D613" s="44">
        <v>147500</v>
      </c>
    </row>
    <row r="614" spans="1:4" ht="38" x14ac:dyDescent="0.6">
      <c r="A614" s="32" t="s">
        <v>1233</v>
      </c>
      <c r="B614" s="5" t="s">
        <v>1234</v>
      </c>
      <c r="C614" s="4" t="s">
        <v>124</v>
      </c>
      <c r="D614" s="44">
        <v>40000</v>
      </c>
    </row>
    <row r="615" spans="1:4" ht="38" x14ac:dyDescent="0.6">
      <c r="A615" s="32" t="s">
        <v>1235</v>
      </c>
      <c r="B615" s="5" t="s">
        <v>1236</v>
      </c>
      <c r="C615" s="4" t="s">
        <v>124</v>
      </c>
      <c r="D615" s="44">
        <v>41200</v>
      </c>
    </row>
    <row r="616" spans="1:4" ht="38" x14ac:dyDescent="0.6">
      <c r="A616" s="32" t="s">
        <v>1237</v>
      </c>
      <c r="B616" s="5" t="s">
        <v>1238</v>
      </c>
      <c r="C616" s="4" t="s">
        <v>124</v>
      </c>
      <c r="D616" s="44">
        <v>42300</v>
      </c>
    </row>
    <row r="617" spans="1:4" ht="38" x14ac:dyDescent="0.6">
      <c r="A617" s="32" t="s">
        <v>1239</v>
      </c>
      <c r="B617" s="5" t="s">
        <v>1240</v>
      </c>
      <c r="C617" s="4" t="s">
        <v>124</v>
      </c>
      <c r="D617" s="44">
        <v>5410</v>
      </c>
    </row>
    <row r="618" spans="1:4" ht="57" x14ac:dyDescent="0.6">
      <c r="A618" s="32" t="s">
        <v>1241</v>
      </c>
      <c r="B618" s="5" t="s">
        <v>1242</v>
      </c>
      <c r="C618" s="4" t="s">
        <v>124</v>
      </c>
      <c r="D618" s="44">
        <v>75900</v>
      </c>
    </row>
    <row r="619" spans="1:4" ht="38" x14ac:dyDescent="0.6">
      <c r="A619" s="32" t="s">
        <v>1243</v>
      </c>
      <c r="B619" s="5" t="s">
        <v>1244</v>
      </c>
      <c r="C619" s="4" t="s">
        <v>124</v>
      </c>
      <c r="D619" s="44">
        <v>49300</v>
      </c>
    </row>
    <row r="620" spans="1:4" ht="57" x14ac:dyDescent="0.6">
      <c r="A620" s="32" t="s">
        <v>1245</v>
      </c>
      <c r="B620" s="5" t="s">
        <v>1246</v>
      </c>
      <c r="C620" s="4" t="s">
        <v>29</v>
      </c>
      <c r="D620" s="44">
        <v>134000</v>
      </c>
    </row>
    <row r="621" spans="1:4" ht="57" x14ac:dyDescent="0.6">
      <c r="A621" s="32" t="s">
        <v>1247</v>
      </c>
      <c r="B621" s="5" t="s">
        <v>1248</v>
      </c>
      <c r="C621" s="4" t="s">
        <v>29</v>
      </c>
      <c r="D621" s="44">
        <v>169000</v>
      </c>
    </row>
    <row r="622" spans="1:4" ht="38" x14ac:dyDescent="0.6">
      <c r="A622" s="32" t="s">
        <v>1249</v>
      </c>
      <c r="B622" s="5" t="s">
        <v>1250</v>
      </c>
      <c r="C622" s="4" t="s">
        <v>111</v>
      </c>
      <c r="D622" s="44">
        <v>71400</v>
      </c>
    </row>
    <row r="623" spans="1:4" ht="38" x14ac:dyDescent="0.6">
      <c r="A623" s="32" t="s">
        <v>1251</v>
      </c>
      <c r="B623" s="5" t="s">
        <v>1252</v>
      </c>
      <c r="C623" s="4" t="s">
        <v>111</v>
      </c>
      <c r="D623" s="44">
        <v>71400</v>
      </c>
    </row>
    <row r="624" spans="1:4" x14ac:dyDescent="0.6">
      <c r="A624" s="32" t="s">
        <v>1253</v>
      </c>
      <c r="B624" s="5" t="s">
        <v>1254</v>
      </c>
      <c r="C624" s="4" t="s">
        <v>124</v>
      </c>
      <c r="D624" s="44">
        <v>38900</v>
      </c>
    </row>
    <row r="625" spans="1:4" ht="38" x14ac:dyDescent="0.6">
      <c r="A625" s="32" t="s">
        <v>1255</v>
      </c>
      <c r="B625" s="5" t="s">
        <v>1256</v>
      </c>
      <c r="C625" s="4" t="s">
        <v>5</v>
      </c>
      <c r="D625" s="44">
        <v>88000</v>
      </c>
    </row>
    <row r="626" spans="1:4" x14ac:dyDescent="0.6">
      <c r="A626" s="32" t="s">
        <v>1257</v>
      </c>
      <c r="B626" s="5" t="s">
        <v>1258</v>
      </c>
      <c r="C626" s="4" t="s">
        <v>5</v>
      </c>
      <c r="D626" s="44">
        <v>29300</v>
      </c>
    </row>
    <row r="627" spans="1:4" x14ac:dyDescent="0.6">
      <c r="A627" s="32" t="s">
        <v>1259</v>
      </c>
      <c r="B627" s="5" t="s">
        <v>1260</v>
      </c>
      <c r="C627" s="4" t="s">
        <v>124</v>
      </c>
      <c r="D627" s="44">
        <v>31100</v>
      </c>
    </row>
    <row r="628" spans="1:4" x14ac:dyDescent="0.6">
      <c r="A628" s="32" t="s">
        <v>1261</v>
      </c>
      <c r="B628" s="5" t="s">
        <v>1262</v>
      </c>
      <c r="C628" s="4" t="s">
        <v>124</v>
      </c>
      <c r="D628" s="44">
        <v>35400</v>
      </c>
    </row>
    <row r="629" spans="1:4" x14ac:dyDescent="0.6">
      <c r="A629" s="32" t="s">
        <v>1263</v>
      </c>
      <c r="B629" s="5" t="s">
        <v>1264</v>
      </c>
      <c r="C629" s="4" t="s">
        <v>5</v>
      </c>
      <c r="D629" s="44">
        <v>51600</v>
      </c>
    </row>
    <row r="630" spans="1:4" x14ac:dyDescent="0.6">
      <c r="A630" s="32" t="s">
        <v>1265</v>
      </c>
      <c r="B630" s="5" t="s">
        <v>1266</v>
      </c>
      <c r="C630" s="4" t="s">
        <v>124</v>
      </c>
      <c r="D630" s="44">
        <v>38700</v>
      </c>
    </row>
    <row r="631" spans="1:4" ht="38" x14ac:dyDescent="0.6">
      <c r="A631" s="32" t="s">
        <v>1267</v>
      </c>
      <c r="B631" s="5" t="s">
        <v>1268</v>
      </c>
      <c r="C631" s="4" t="s">
        <v>5</v>
      </c>
      <c r="D631" s="44">
        <v>0</v>
      </c>
    </row>
    <row r="632" spans="1:4" ht="38" x14ac:dyDescent="0.6">
      <c r="A632" s="32" t="s">
        <v>1269</v>
      </c>
      <c r="B632" s="5" t="s">
        <v>1270</v>
      </c>
      <c r="C632" s="4" t="s">
        <v>124</v>
      </c>
      <c r="D632" s="44">
        <v>28800</v>
      </c>
    </row>
    <row r="633" spans="1:4" ht="38" x14ac:dyDescent="0.6">
      <c r="A633" s="32" t="s">
        <v>1271</v>
      </c>
      <c r="B633" s="5" t="s">
        <v>1272</v>
      </c>
      <c r="C633" s="4" t="s">
        <v>124</v>
      </c>
      <c r="D633" s="44">
        <v>26600</v>
      </c>
    </row>
    <row r="634" spans="1:4" x14ac:dyDescent="0.6">
      <c r="A634" s="32" t="s">
        <v>1273</v>
      </c>
      <c r="B634" s="5" t="s">
        <v>1274</v>
      </c>
      <c r="C634" s="4" t="s">
        <v>5</v>
      </c>
      <c r="D634" s="44">
        <v>55600</v>
      </c>
    </row>
    <row r="635" spans="1:4" x14ac:dyDescent="0.6">
      <c r="A635" s="32" t="s">
        <v>1275</v>
      </c>
      <c r="B635" s="5" t="s">
        <v>1276</v>
      </c>
      <c r="C635" s="4" t="s">
        <v>5</v>
      </c>
      <c r="D635" s="44">
        <v>42900</v>
      </c>
    </row>
    <row r="636" spans="1:4" ht="95" x14ac:dyDescent="0.6">
      <c r="A636" s="32" t="s">
        <v>2387</v>
      </c>
      <c r="B636" s="5" t="s">
        <v>2391</v>
      </c>
      <c r="C636" s="4" t="s">
        <v>124</v>
      </c>
      <c r="D636" s="44">
        <v>56900</v>
      </c>
    </row>
    <row r="637" spans="1:4" ht="57" x14ac:dyDescent="0.6">
      <c r="A637" s="32" t="s">
        <v>2388</v>
      </c>
      <c r="B637" s="5" t="s">
        <v>2393</v>
      </c>
      <c r="C637" s="4" t="s">
        <v>124</v>
      </c>
      <c r="D637" s="44">
        <v>3590</v>
      </c>
    </row>
    <row r="638" spans="1:4" ht="57" x14ac:dyDescent="0.6">
      <c r="A638" s="32" t="s">
        <v>2389</v>
      </c>
      <c r="B638" s="5" t="s">
        <v>2392</v>
      </c>
      <c r="C638" s="4" t="s">
        <v>124</v>
      </c>
      <c r="D638" s="44">
        <v>8790</v>
      </c>
    </row>
    <row r="639" spans="1:4" ht="57" x14ac:dyDescent="0.6">
      <c r="A639" s="32" t="s">
        <v>2390</v>
      </c>
      <c r="B639" s="5" t="s">
        <v>2394</v>
      </c>
      <c r="C639" s="4" t="s">
        <v>124</v>
      </c>
      <c r="D639" s="44">
        <v>18000</v>
      </c>
    </row>
    <row r="640" spans="1:4" ht="38" x14ac:dyDescent="0.6">
      <c r="A640" s="32" t="s">
        <v>1277</v>
      </c>
      <c r="B640" s="5" t="s">
        <v>1278</v>
      </c>
      <c r="C640" s="4" t="s">
        <v>5</v>
      </c>
      <c r="D640" s="44"/>
    </row>
    <row r="641" spans="1:4" ht="57" x14ac:dyDescent="0.6">
      <c r="A641" s="32" t="s">
        <v>1279</v>
      </c>
      <c r="B641" s="5" t="s">
        <v>1280</v>
      </c>
      <c r="C641" s="4" t="s">
        <v>5</v>
      </c>
      <c r="D641" s="44"/>
    </row>
    <row r="642" spans="1:4" ht="57" x14ac:dyDescent="0.6">
      <c r="A642" s="32" t="s">
        <v>1281</v>
      </c>
      <c r="B642" s="5" t="s">
        <v>1282</v>
      </c>
      <c r="C642" s="4" t="s">
        <v>5</v>
      </c>
      <c r="D642" s="44"/>
    </row>
    <row r="643" spans="1:4" ht="95" x14ac:dyDescent="0.6">
      <c r="A643" s="32" t="s">
        <v>1283</v>
      </c>
      <c r="B643" s="5" t="s">
        <v>1284</v>
      </c>
      <c r="C643" s="4" t="s">
        <v>5</v>
      </c>
      <c r="D643" s="44">
        <v>309000</v>
      </c>
    </row>
    <row r="644" spans="1:4" ht="95" x14ac:dyDescent="0.6">
      <c r="A644" s="32" t="s">
        <v>1285</v>
      </c>
      <c r="B644" s="5" t="s">
        <v>1286</v>
      </c>
      <c r="C644" s="4" t="s">
        <v>5</v>
      </c>
      <c r="D644" s="44">
        <v>314000</v>
      </c>
    </row>
    <row r="645" spans="1:4" ht="38" x14ac:dyDescent="0.6">
      <c r="A645" s="32" t="s">
        <v>1287</v>
      </c>
      <c r="B645" s="5" t="s">
        <v>1288</v>
      </c>
      <c r="C645" s="4" t="s">
        <v>5</v>
      </c>
      <c r="D645" s="44">
        <v>6360</v>
      </c>
    </row>
    <row r="646" spans="1:4" ht="38" x14ac:dyDescent="0.6">
      <c r="A646" s="32" t="s">
        <v>1289</v>
      </c>
      <c r="B646" s="5" t="s">
        <v>1290</v>
      </c>
      <c r="C646" s="4" t="s">
        <v>5</v>
      </c>
      <c r="D646" s="44">
        <v>80600</v>
      </c>
    </row>
    <row r="647" spans="1:4" ht="38" x14ac:dyDescent="0.6">
      <c r="A647" s="32" t="s">
        <v>1291</v>
      </c>
      <c r="B647" s="5" t="s">
        <v>1292</v>
      </c>
      <c r="C647" s="4" t="s">
        <v>5</v>
      </c>
      <c r="D647" s="44">
        <v>41700</v>
      </c>
    </row>
    <row r="648" spans="1:4" ht="38" x14ac:dyDescent="0.6">
      <c r="A648" s="32" t="s">
        <v>1293</v>
      </c>
      <c r="B648" s="5" t="s">
        <v>1294</v>
      </c>
      <c r="C648" s="4" t="s">
        <v>5</v>
      </c>
      <c r="D648" s="44">
        <v>4550</v>
      </c>
    </row>
    <row r="649" spans="1:4" ht="76" x14ac:dyDescent="0.6">
      <c r="A649" s="32" t="s">
        <v>1295</v>
      </c>
      <c r="B649" s="5" t="s">
        <v>1296</v>
      </c>
      <c r="C649" s="4" t="s">
        <v>124</v>
      </c>
      <c r="D649" s="44">
        <v>111000</v>
      </c>
    </row>
    <row r="650" spans="1:4" ht="57" x14ac:dyDescent="0.6">
      <c r="A650" s="32" t="s">
        <v>1297</v>
      </c>
      <c r="B650" s="5" t="s">
        <v>1298</v>
      </c>
      <c r="C650" s="4" t="s">
        <v>124</v>
      </c>
      <c r="D650" s="44">
        <v>102500</v>
      </c>
    </row>
    <row r="651" spans="1:4" ht="38" x14ac:dyDescent="0.6">
      <c r="A651" s="32" t="s">
        <v>1299</v>
      </c>
      <c r="B651" s="5" t="s">
        <v>1300</v>
      </c>
      <c r="C651" s="4" t="s">
        <v>124</v>
      </c>
      <c r="D651" s="44">
        <v>48000</v>
      </c>
    </row>
    <row r="652" spans="1:4" ht="38" x14ac:dyDescent="0.6">
      <c r="A652" s="32" t="s">
        <v>1301</v>
      </c>
      <c r="B652" s="5" t="s">
        <v>1302</v>
      </c>
      <c r="C652" s="4" t="s">
        <v>124</v>
      </c>
      <c r="D652" s="44">
        <v>4100</v>
      </c>
    </row>
    <row r="653" spans="1:4" ht="34" x14ac:dyDescent="0.6">
      <c r="A653" s="33" t="s">
        <v>1303</v>
      </c>
      <c r="B653" s="7" t="s">
        <v>1304</v>
      </c>
      <c r="C653" s="7" t="s">
        <v>124</v>
      </c>
      <c r="D653" s="46">
        <v>118500</v>
      </c>
    </row>
    <row r="654" spans="1:4" ht="51" x14ac:dyDescent="0.6">
      <c r="A654" s="34" t="s">
        <v>1305</v>
      </c>
      <c r="B654" s="7" t="s">
        <v>1306</v>
      </c>
      <c r="C654" s="7" t="s">
        <v>124</v>
      </c>
      <c r="D654" s="46">
        <v>123500</v>
      </c>
    </row>
    <row r="655" spans="1:4" ht="34" x14ac:dyDescent="0.6">
      <c r="A655" s="34" t="s">
        <v>1307</v>
      </c>
      <c r="B655" s="7" t="s">
        <v>1308</v>
      </c>
      <c r="C655" s="7" t="s">
        <v>124</v>
      </c>
      <c r="D655" s="46">
        <v>123000</v>
      </c>
    </row>
    <row r="656" spans="1:4" ht="34" x14ac:dyDescent="0.6">
      <c r="A656" s="34" t="s">
        <v>1309</v>
      </c>
      <c r="B656" s="7" t="s">
        <v>1310</v>
      </c>
      <c r="C656" s="7" t="s">
        <v>124</v>
      </c>
      <c r="D656" s="46">
        <v>107000</v>
      </c>
    </row>
    <row r="657" spans="1:4" x14ac:dyDescent="0.6">
      <c r="A657" s="34" t="s">
        <v>1311</v>
      </c>
      <c r="B657" s="7" t="s">
        <v>1312</v>
      </c>
      <c r="C657" s="7" t="s">
        <v>124</v>
      </c>
      <c r="D657" s="46">
        <v>173000</v>
      </c>
    </row>
    <row r="658" spans="1:4" x14ac:dyDescent="0.6">
      <c r="A658" s="34" t="s">
        <v>1313</v>
      </c>
      <c r="B658" s="7" t="s">
        <v>1314</v>
      </c>
      <c r="C658" s="7" t="s">
        <v>124</v>
      </c>
      <c r="D658" s="46">
        <v>169000</v>
      </c>
    </row>
    <row r="659" spans="1:4" ht="68" x14ac:dyDescent="0.6">
      <c r="A659" s="34" t="s">
        <v>1315</v>
      </c>
      <c r="B659" s="7" t="s">
        <v>1316</v>
      </c>
      <c r="C659" s="7" t="s">
        <v>124</v>
      </c>
      <c r="D659" s="46">
        <v>128500</v>
      </c>
    </row>
    <row r="660" spans="1:4" ht="34" x14ac:dyDescent="0.6">
      <c r="A660" s="34" t="s">
        <v>1317</v>
      </c>
      <c r="B660" s="7" t="s">
        <v>1318</v>
      </c>
      <c r="C660" s="7" t="s">
        <v>124</v>
      </c>
      <c r="D660" s="46">
        <v>120500</v>
      </c>
    </row>
    <row r="661" spans="1:4" ht="34" x14ac:dyDescent="0.6">
      <c r="A661" s="34" t="s">
        <v>1319</v>
      </c>
      <c r="B661" s="7" t="s">
        <v>1320</v>
      </c>
      <c r="C661" s="7" t="s">
        <v>124</v>
      </c>
      <c r="D661" s="46">
        <v>115000</v>
      </c>
    </row>
    <row r="662" spans="1:4" ht="34" x14ac:dyDescent="0.6">
      <c r="A662" s="34" t="s">
        <v>1321</v>
      </c>
      <c r="B662" s="7" t="s">
        <v>1322</v>
      </c>
      <c r="C662" s="7" t="s">
        <v>124</v>
      </c>
      <c r="D662" s="46">
        <v>139500</v>
      </c>
    </row>
    <row r="663" spans="1:4" ht="34" x14ac:dyDescent="0.6">
      <c r="A663" s="34" t="s">
        <v>1323</v>
      </c>
      <c r="B663" s="7" t="s">
        <v>1324</v>
      </c>
      <c r="C663" s="7" t="s">
        <v>124</v>
      </c>
      <c r="D663" s="46">
        <v>129500</v>
      </c>
    </row>
    <row r="664" spans="1:4" x14ac:dyDescent="0.6">
      <c r="A664" s="34" t="s">
        <v>1325</v>
      </c>
      <c r="B664" s="7" t="s">
        <v>1326</v>
      </c>
      <c r="C664" s="7" t="s">
        <v>124</v>
      </c>
      <c r="D664" s="46">
        <v>122500</v>
      </c>
    </row>
    <row r="665" spans="1:4" ht="34" x14ac:dyDescent="0.6">
      <c r="A665" s="34" t="s">
        <v>1327</v>
      </c>
      <c r="B665" s="7" t="s">
        <v>1328</v>
      </c>
      <c r="C665" s="7" t="s">
        <v>124</v>
      </c>
      <c r="D665" s="46">
        <v>140500</v>
      </c>
    </row>
    <row r="666" spans="1:4" ht="34" x14ac:dyDescent="0.6">
      <c r="A666" s="34" t="s">
        <v>1329</v>
      </c>
      <c r="B666" s="7" t="s">
        <v>1330</v>
      </c>
      <c r="C666" s="7" t="s">
        <v>124</v>
      </c>
      <c r="D666" s="46">
        <v>130500</v>
      </c>
    </row>
    <row r="667" spans="1:4" ht="34" x14ac:dyDescent="0.6">
      <c r="A667" s="34" t="s">
        <v>1331</v>
      </c>
      <c r="B667" s="7" t="s">
        <v>1332</v>
      </c>
      <c r="C667" s="7" t="s">
        <v>124</v>
      </c>
      <c r="D667" s="46">
        <v>143500</v>
      </c>
    </row>
    <row r="668" spans="1:4" x14ac:dyDescent="0.6">
      <c r="A668" s="34" t="s">
        <v>1333</v>
      </c>
      <c r="B668" s="7" t="s">
        <v>1334</v>
      </c>
      <c r="C668" s="7" t="s">
        <v>124</v>
      </c>
      <c r="D668" s="46">
        <v>183500</v>
      </c>
    </row>
    <row r="669" spans="1:4" x14ac:dyDescent="0.6">
      <c r="A669" s="34" t="s">
        <v>1335</v>
      </c>
      <c r="B669" s="7" t="s">
        <v>1336</v>
      </c>
      <c r="C669" s="7" t="s">
        <v>124</v>
      </c>
      <c r="D669" s="46">
        <v>205000</v>
      </c>
    </row>
    <row r="670" spans="1:4" x14ac:dyDescent="0.6">
      <c r="A670" s="34" t="s">
        <v>1337</v>
      </c>
      <c r="B670" s="7" t="s">
        <v>1338</v>
      </c>
      <c r="C670" s="7" t="s">
        <v>124</v>
      </c>
      <c r="D670" s="46">
        <v>131000</v>
      </c>
    </row>
    <row r="671" spans="1:4" ht="34" x14ac:dyDescent="0.6">
      <c r="A671" s="34" t="s">
        <v>1339</v>
      </c>
      <c r="B671" s="7" t="s">
        <v>1340</v>
      </c>
      <c r="C671" s="7" t="s">
        <v>111</v>
      </c>
      <c r="D671" s="46">
        <v>84200</v>
      </c>
    </row>
    <row r="672" spans="1:4" ht="34" x14ac:dyDescent="0.6">
      <c r="A672" s="34" t="s">
        <v>1341</v>
      </c>
      <c r="B672" s="7" t="s">
        <v>1342</v>
      </c>
      <c r="C672" s="7" t="s">
        <v>111</v>
      </c>
      <c r="D672" s="46">
        <v>87100</v>
      </c>
    </row>
    <row r="673" spans="1:4" x14ac:dyDescent="0.6">
      <c r="A673" s="34" t="s">
        <v>1343</v>
      </c>
      <c r="B673" s="7" t="s">
        <v>1344</v>
      </c>
      <c r="C673" s="7" t="s">
        <v>5</v>
      </c>
      <c r="D673" s="46">
        <v>238000</v>
      </c>
    </row>
    <row r="674" spans="1:4" ht="34" x14ac:dyDescent="0.6">
      <c r="A674" s="34" t="s">
        <v>1345</v>
      </c>
      <c r="B674" s="7" t="s">
        <v>1346</v>
      </c>
      <c r="C674" s="7" t="s">
        <v>5</v>
      </c>
      <c r="D674" s="46">
        <v>467500</v>
      </c>
    </row>
    <row r="675" spans="1:4" ht="34" x14ac:dyDescent="0.6">
      <c r="A675" s="34" t="s">
        <v>1347</v>
      </c>
      <c r="B675" s="7" t="s">
        <v>1348</v>
      </c>
      <c r="C675" s="7" t="s">
        <v>5</v>
      </c>
      <c r="D675" s="46">
        <v>467500</v>
      </c>
    </row>
    <row r="676" spans="1:4" ht="34" x14ac:dyDescent="0.6">
      <c r="A676" s="34" t="s">
        <v>1349</v>
      </c>
      <c r="B676" s="7" t="s">
        <v>1350</v>
      </c>
      <c r="C676" s="7" t="s">
        <v>124</v>
      </c>
      <c r="D676" s="46">
        <v>32900</v>
      </c>
    </row>
    <row r="677" spans="1:4" ht="34" x14ac:dyDescent="0.6">
      <c r="A677" s="34" t="s">
        <v>1351</v>
      </c>
      <c r="B677" s="7" t="s">
        <v>1352</v>
      </c>
      <c r="C677" s="7" t="s">
        <v>124</v>
      </c>
      <c r="D677" s="46">
        <v>12700</v>
      </c>
    </row>
    <row r="678" spans="1:4" x14ac:dyDescent="0.6">
      <c r="A678" s="34" t="s">
        <v>1353</v>
      </c>
      <c r="B678" s="7" t="s">
        <v>1354</v>
      </c>
      <c r="C678" s="7" t="s">
        <v>124</v>
      </c>
      <c r="D678" s="46">
        <v>258500</v>
      </c>
    </row>
    <row r="679" spans="1:4" x14ac:dyDescent="0.6">
      <c r="A679" s="34" t="s">
        <v>1355</v>
      </c>
      <c r="B679" s="7" t="s">
        <v>1356</v>
      </c>
      <c r="C679" s="7" t="s">
        <v>124</v>
      </c>
      <c r="D679" s="46">
        <v>306500</v>
      </c>
    </row>
    <row r="680" spans="1:4" x14ac:dyDescent="0.6">
      <c r="A680" s="34" t="s">
        <v>1357</v>
      </c>
      <c r="B680" s="7" t="s">
        <v>1358</v>
      </c>
      <c r="C680" s="7" t="s">
        <v>124</v>
      </c>
      <c r="D680" s="46">
        <v>408000</v>
      </c>
    </row>
    <row r="681" spans="1:4" ht="51" x14ac:dyDescent="0.6">
      <c r="A681" s="34" t="s">
        <v>1359</v>
      </c>
      <c r="B681" s="7" t="s">
        <v>1360</v>
      </c>
      <c r="C681" s="7" t="s">
        <v>5</v>
      </c>
      <c r="D681" s="46">
        <v>775000</v>
      </c>
    </row>
    <row r="682" spans="1:4" ht="51" x14ac:dyDescent="0.6">
      <c r="A682" s="34" t="s">
        <v>1361</v>
      </c>
      <c r="B682" s="7" t="s">
        <v>1362</v>
      </c>
      <c r="C682" s="7" t="s">
        <v>5</v>
      </c>
      <c r="D682" s="46">
        <v>751500</v>
      </c>
    </row>
    <row r="683" spans="1:4" ht="51" x14ac:dyDescent="0.6">
      <c r="A683" s="35" t="s">
        <v>1363</v>
      </c>
      <c r="B683" s="7" t="s">
        <v>1364</v>
      </c>
      <c r="C683" s="7" t="s">
        <v>5</v>
      </c>
      <c r="D683" s="46">
        <v>1015000</v>
      </c>
    </row>
    <row r="684" spans="1:4" ht="51" x14ac:dyDescent="0.6">
      <c r="A684" s="35" t="s">
        <v>1365</v>
      </c>
      <c r="B684" s="7" t="s">
        <v>1366</v>
      </c>
      <c r="C684" s="7" t="s">
        <v>5</v>
      </c>
      <c r="D684" s="46">
        <v>50500</v>
      </c>
    </row>
    <row r="685" spans="1:4" ht="51" x14ac:dyDescent="0.6">
      <c r="A685" s="35" t="s">
        <v>1367</v>
      </c>
      <c r="B685" s="7" t="s">
        <v>1368</v>
      </c>
      <c r="C685" s="7" t="s">
        <v>5</v>
      </c>
      <c r="D685" s="46">
        <v>0</v>
      </c>
    </row>
    <row r="686" spans="1:4" ht="51" x14ac:dyDescent="0.6">
      <c r="A686" s="35" t="s">
        <v>1369</v>
      </c>
      <c r="B686" s="7" t="s">
        <v>1370</v>
      </c>
      <c r="C686" s="7" t="s">
        <v>5</v>
      </c>
      <c r="D686" s="46">
        <v>0</v>
      </c>
    </row>
    <row r="687" spans="1:4" ht="51" x14ac:dyDescent="0.6">
      <c r="A687" s="35" t="s">
        <v>1371</v>
      </c>
      <c r="B687" s="7" t="s">
        <v>1372</v>
      </c>
      <c r="C687" s="7" t="s">
        <v>5</v>
      </c>
      <c r="D687" s="46">
        <v>0</v>
      </c>
    </row>
    <row r="688" spans="1:4" ht="34" x14ac:dyDescent="0.6">
      <c r="A688" s="33" t="s">
        <v>1373</v>
      </c>
      <c r="B688" s="7" t="s">
        <v>1374</v>
      </c>
      <c r="C688" s="7" t="s">
        <v>5</v>
      </c>
      <c r="D688" s="46">
        <v>13200</v>
      </c>
    </row>
    <row r="689" spans="1:4" x14ac:dyDescent="0.6">
      <c r="A689" s="34" t="s">
        <v>1375</v>
      </c>
      <c r="B689" s="7" t="s">
        <v>1376</v>
      </c>
      <c r="C689" s="7" t="s">
        <v>5</v>
      </c>
      <c r="D689" s="46">
        <v>24900</v>
      </c>
    </row>
    <row r="690" spans="1:4" x14ac:dyDescent="0.6">
      <c r="A690" s="34" t="s">
        <v>1377</v>
      </c>
      <c r="B690" s="7" t="s">
        <v>1378</v>
      </c>
      <c r="C690" s="7" t="s">
        <v>5</v>
      </c>
      <c r="D690" s="46">
        <v>71100</v>
      </c>
    </row>
    <row r="691" spans="1:4" x14ac:dyDescent="0.6">
      <c r="A691" s="34" t="s">
        <v>1379</v>
      </c>
      <c r="B691" s="7" t="s">
        <v>1380</v>
      </c>
      <c r="C691" s="7" t="s">
        <v>5</v>
      </c>
      <c r="D691" s="46">
        <v>96600</v>
      </c>
    </row>
    <row r="692" spans="1:4" x14ac:dyDescent="0.6">
      <c r="A692" s="34" t="s">
        <v>1381</v>
      </c>
      <c r="B692" s="7" t="s">
        <v>1382</v>
      </c>
      <c r="C692" s="7" t="s">
        <v>5</v>
      </c>
      <c r="D692" s="46">
        <v>66400</v>
      </c>
    </row>
    <row r="693" spans="1:4" x14ac:dyDescent="0.6">
      <c r="A693" s="34" t="s">
        <v>1383</v>
      </c>
      <c r="B693" s="7" t="s">
        <v>1384</v>
      </c>
      <c r="C693" s="7" t="s">
        <v>5</v>
      </c>
      <c r="D693" s="46">
        <v>87700</v>
      </c>
    </row>
    <row r="694" spans="1:4" x14ac:dyDescent="0.6">
      <c r="A694" s="34" t="s">
        <v>1385</v>
      </c>
      <c r="B694" s="7" t="s">
        <v>1386</v>
      </c>
      <c r="C694" s="7" t="s">
        <v>29</v>
      </c>
      <c r="D694" s="46">
        <v>9800</v>
      </c>
    </row>
    <row r="695" spans="1:4" x14ac:dyDescent="0.6">
      <c r="A695" s="34" t="s">
        <v>1387</v>
      </c>
      <c r="B695" s="7" t="s">
        <v>1388</v>
      </c>
      <c r="C695" s="7" t="s">
        <v>5</v>
      </c>
      <c r="D695" s="46">
        <v>79600</v>
      </c>
    </row>
    <row r="696" spans="1:4" ht="34" x14ac:dyDescent="0.6">
      <c r="A696" s="34" t="s">
        <v>2395</v>
      </c>
      <c r="B696" s="7" t="s">
        <v>2397</v>
      </c>
      <c r="C696" s="7" t="s">
        <v>5</v>
      </c>
      <c r="D696" s="46">
        <v>151000</v>
      </c>
    </row>
    <row r="697" spans="1:4" ht="34" x14ac:dyDescent="0.6">
      <c r="A697" s="34" t="s">
        <v>2396</v>
      </c>
      <c r="B697" s="7" t="s">
        <v>2398</v>
      </c>
      <c r="C697" s="7" t="s">
        <v>5</v>
      </c>
      <c r="D697" s="46">
        <v>175500</v>
      </c>
    </row>
    <row r="698" spans="1:4" x14ac:dyDescent="0.6">
      <c r="A698" s="34" t="s">
        <v>1389</v>
      </c>
      <c r="B698" s="7" t="s">
        <v>1390</v>
      </c>
      <c r="C698" s="7" t="s">
        <v>5</v>
      </c>
      <c r="D698" s="46">
        <v>11000</v>
      </c>
    </row>
    <row r="699" spans="1:4" x14ac:dyDescent="0.6">
      <c r="A699" s="34" t="s">
        <v>1391</v>
      </c>
      <c r="B699" s="7" t="s">
        <v>1392</v>
      </c>
      <c r="C699" s="7" t="s">
        <v>5</v>
      </c>
      <c r="D699" s="46">
        <v>22600</v>
      </c>
    </row>
    <row r="700" spans="1:4" ht="34" x14ac:dyDescent="0.6">
      <c r="A700" s="34" t="s">
        <v>1393</v>
      </c>
      <c r="B700" s="7" t="s">
        <v>1394</v>
      </c>
      <c r="C700" s="7" t="s">
        <v>5</v>
      </c>
      <c r="D700" s="46">
        <v>71000</v>
      </c>
    </row>
    <row r="701" spans="1:4" ht="34" x14ac:dyDescent="0.6">
      <c r="A701" s="34" t="s">
        <v>1395</v>
      </c>
      <c r="B701" s="7" t="s">
        <v>1396</v>
      </c>
      <c r="C701" s="7" t="s">
        <v>5</v>
      </c>
      <c r="D701" s="46">
        <v>92000</v>
      </c>
    </row>
    <row r="702" spans="1:4" ht="34" x14ac:dyDescent="0.6">
      <c r="A702" s="34" t="s">
        <v>1397</v>
      </c>
      <c r="B702" s="7" t="s">
        <v>1398</v>
      </c>
      <c r="C702" s="7" t="s">
        <v>5</v>
      </c>
      <c r="D702" s="46">
        <v>109500</v>
      </c>
    </row>
    <row r="703" spans="1:4" ht="34" x14ac:dyDescent="0.6">
      <c r="A703" s="34" t="s">
        <v>1399</v>
      </c>
      <c r="B703" s="7" t="s">
        <v>1400</v>
      </c>
      <c r="C703" s="7" t="s">
        <v>5</v>
      </c>
      <c r="D703" s="46">
        <v>130500</v>
      </c>
    </row>
    <row r="704" spans="1:4" ht="34" x14ac:dyDescent="0.6">
      <c r="A704" s="34" t="s">
        <v>1401</v>
      </c>
      <c r="B704" s="7" t="s">
        <v>1402</v>
      </c>
      <c r="C704" s="7" t="s">
        <v>5</v>
      </c>
      <c r="D704" s="46">
        <v>58100</v>
      </c>
    </row>
    <row r="705" spans="1:4" ht="34" x14ac:dyDescent="0.6">
      <c r="A705" s="34" t="s">
        <v>1403</v>
      </c>
      <c r="B705" s="7" t="s">
        <v>1404</v>
      </c>
      <c r="C705" s="7" t="s">
        <v>5</v>
      </c>
      <c r="D705" s="46">
        <v>74500</v>
      </c>
    </row>
    <row r="706" spans="1:4" ht="33.75" customHeight="1" x14ac:dyDescent="0.6">
      <c r="A706" s="34" t="s">
        <v>1405</v>
      </c>
      <c r="B706" s="7" t="s">
        <v>1406</v>
      </c>
      <c r="C706" s="7" t="s">
        <v>5</v>
      </c>
      <c r="D706" s="46">
        <v>90500</v>
      </c>
    </row>
    <row r="707" spans="1:4" ht="38.25" customHeight="1" x14ac:dyDescent="0.6">
      <c r="A707" s="34" t="s">
        <v>1407</v>
      </c>
      <c r="B707" s="7" t="s">
        <v>1408</v>
      </c>
      <c r="C707" s="7" t="s">
        <v>5</v>
      </c>
      <c r="D707" s="46">
        <v>110000</v>
      </c>
    </row>
    <row r="708" spans="1:4" ht="30.75" customHeight="1" x14ac:dyDescent="0.6">
      <c r="A708" s="34" t="s">
        <v>1409</v>
      </c>
      <c r="B708" s="7" t="s">
        <v>1410</v>
      </c>
      <c r="C708" s="7" t="s">
        <v>5</v>
      </c>
      <c r="D708" s="46">
        <v>106500</v>
      </c>
    </row>
    <row r="709" spans="1:4" ht="34" x14ac:dyDescent="0.6">
      <c r="A709" s="34" t="s">
        <v>1411</v>
      </c>
      <c r="B709" s="7" t="s">
        <v>1412</v>
      </c>
      <c r="C709" s="7" t="s">
        <v>5</v>
      </c>
      <c r="D709" s="46">
        <v>134500</v>
      </c>
    </row>
    <row r="710" spans="1:4" ht="34" x14ac:dyDescent="0.6">
      <c r="A710" s="34" t="s">
        <v>1413</v>
      </c>
      <c r="B710" s="7" t="s">
        <v>1414</v>
      </c>
      <c r="C710" s="7" t="s">
        <v>5</v>
      </c>
      <c r="D710" s="46">
        <v>167500</v>
      </c>
    </row>
    <row r="711" spans="1:4" ht="34" x14ac:dyDescent="0.6">
      <c r="A711" s="34" t="s">
        <v>1415</v>
      </c>
      <c r="B711" s="7" t="s">
        <v>1416</v>
      </c>
      <c r="C711" s="7" t="s">
        <v>5</v>
      </c>
      <c r="D711" s="46">
        <v>226500</v>
      </c>
    </row>
    <row r="712" spans="1:4" ht="51" x14ac:dyDescent="0.6">
      <c r="A712" s="34" t="s">
        <v>1417</v>
      </c>
      <c r="B712" s="7" t="s">
        <v>1418</v>
      </c>
      <c r="C712" s="7" t="s">
        <v>5</v>
      </c>
      <c r="D712" s="46">
        <v>1</v>
      </c>
    </row>
    <row r="713" spans="1:4" ht="51" x14ac:dyDescent="0.6">
      <c r="A713" s="34" t="s">
        <v>1419</v>
      </c>
      <c r="B713" s="7" t="s">
        <v>1420</v>
      </c>
      <c r="C713" s="7" t="s">
        <v>5</v>
      </c>
      <c r="D713" s="46">
        <v>1</v>
      </c>
    </row>
    <row r="714" spans="1:4" ht="34" x14ac:dyDescent="0.6">
      <c r="A714" s="34" t="s">
        <v>1421</v>
      </c>
      <c r="B714" s="7" t="s">
        <v>1422</v>
      </c>
      <c r="C714" s="7" t="s">
        <v>5</v>
      </c>
      <c r="D714" s="46">
        <v>11700</v>
      </c>
    </row>
    <row r="715" spans="1:4" ht="34" x14ac:dyDescent="0.6">
      <c r="A715" s="35" t="s">
        <v>1423</v>
      </c>
      <c r="B715" s="7" t="s">
        <v>1424</v>
      </c>
      <c r="C715" s="7" t="s">
        <v>5</v>
      </c>
      <c r="D715" s="46">
        <v>38300</v>
      </c>
    </row>
    <row r="716" spans="1:4" ht="34" x14ac:dyDescent="0.6">
      <c r="A716" s="35" t="s">
        <v>1425</v>
      </c>
      <c r="B716" s="7" t="s">
        <v>1426</v>
      </c>
      <c r="C716" s="7" t="s">
        <v>5</v>
      </c>
      <c r="D716" s="46">
        <v>27500</v>
      </c>
    </row>
    <row r="717" spans="1:4" ht="51" x14ac:dyDescent="0.6">
      <c r="A717" s="34" t="s">
        <v>1427</v>
      </c>
      <c r="B717" s="7" t="s">
        <v>1428</v>
      </c>
      <c r="C717" s="7" t="s">
        <v>5</v>
      </c>
      <c r="D717" s="46">
        <v>63500</v>
      </c>
    </row>
    <row r="718" spans="1:4" ht="34" x14ac:dyDescent="0.6">
      <c r="A718" s="34" t="s">
        <v>1429</v>
      </c>
      <c r="B718" s="7" t="s">
        <v>1430</v>
      </c>
      <c r="C718" s="7" t="s">
        <v>5</v>
      </c>
      <c r="D718" s="46">
        <v>94500</v>
      </c>
    </row>
    <row r="719" spans="1:4" ht="34" x14ac:dyDescent="0.6">
      <c r="A719" s="34" t="s">
        <v>1431</v>
      </c>
      <c r="B719" s="7" t="s">
        <v>1432</v>
      </c>
      <c r="C719" s="7" t="s">
        <v>5</v>
      </c>
      <c r="D719" s="46">
        <v>1700</v>
      </c>
    </row>
    <row r="720" spans="1:4" ht="34" x14ac:dyDescent="0.6">
      <c r="A720" s="34" t="s">
        <v>1433</v>
      </c>
      <c r="B720" s="7" t="s">
        <v>1434</v>
      </c>
      <c r="C720" s="7" t="s">
        <v>5</v>
      </c>
      <c r="D720" s="46">
        <v>1330</v>
      </c>
    </row>
    <row r="721" spans="1:4" ht="51" x14ac:dyDescent="0.6">
      <c r="A721" s="34" t="s">
        <v>1435</v>
      </c>
      <c r="B721" s="7" t="s">
        <v>1436</v>
      </c>
      <c r="C721" s="7" t="s">
        <v>5</v>
      </c>
      <c r="D721" s="46">
        <v>46100</v>
      </c>
    </row>
    <row r="722" spans="1:4" ht="51" x14ac:dyDescent="0.6">
      <c r="A722" s="34" t="s">
        <v>1437</v>
      </c>
      <c r="B722" s="7" t="s">
        <v>1438</v>
      </c>
      <c r="C722" s="7" t="s">
        <v>5</v>
      </c>
      <c r="D722" s="46">
        <v>52300</v>
      </c>
    </row>
    <row r="723" spans="1:4" ht="51" x14ac:dyDescent="0.6">
      <c r="A723" s="34" t="s">
        <v>1439</v>
      </c>
      <c r="B723" s="7" t="s">
        <v>1440</v>
      </c>
      <c r="C723" s="7" t="s">
        <v>5</v>
      </c>
      <c r="D723" s="46">
        <v>40700</v>
      </c>
    </row>
    <row r="724" spans="1:4" ht="34" x14ac:dyDescent="0.6">
      <c r="A724" s="34" t="s">
        <v>1441</v>
      </c>
      <c r="B724" s="7" t="s">
        <v>1442</v>
      </c>
      <c r="C724" s="7" t="s">
        <v>5</v>
      </c>
      <c r="D724" s="46">
        <v>68600</v>
      </c>
    </row>
    <row r="725" spans="1:4" ht="34" x14ac:dyDescent="0.6">
      <c r="A725" s="34" t="s">
        <v>1443</v>
      </c>
      <c r="B725" s="7" t="s">
        <v>1444</v>
      </c>
      <c r="C725" s="7" t="s">
        <v>5</v>
      </c>
      <c r="D725" s="46">
        <v>63600</v>
      </c>
    </row>
    <row r="726" spans="1:4" ht="34" x14ac:dyDescent="0.6">
      <c r="A726" s="34" t="s">
        <v>1445</v>
      </c>
      <c r="B726" s="7" t="s">
        <v>1446</v>
      </c>
      <c r="C726" s="7" t="s">
        <v>5</v>
      </c>
      <c r="D726" s="46">
        <v>395000</v>
      </c>
    </row>
    <row r="727" spans="1:4" ht="34" x14ac:dyDescent="0.6">
      <c r="A727" s="34" t="s">
        <v>1447</v>
      </c>
      <c r="B727" s="7" t="s">
        <v>1448</v>
      </c>
      <c r="C727" s="7" t="s">
        <v>5</v>
      </c>
      <c r="D727" s="46">
        <v>393000</v>
      </c>
    </row>
    <row r="728" spans="1:4" ht="51" x14ac:dyDescent="0.6">
      <c r="A728" s="34" t="s">
        <v>1449</v>
      </c>
      <c r="B728" s="7" t="s">
        <v>1450</v>
      </c>
      <c r="C728" s="7" t="s">
        <v>5</v>
      </c>
      <c r="D728" s="46">
        <v>506500</v>
      </c>
    </row>
    <row r="729" spans="1:4" ht="51" x14ac:dyDescent="0.6">
      <c r="A729" s="34" t="s">
        <v>1451</v>
      </c>
      <c r="B729" s="7" t="s">
        <v>1452</v>
      </c>
      <c r="C729" s="7" t="s">
        <v>5</v>
      </c>
      <c r="D729" s="46">
        <v>396000</v>
      </c>
    </row>
    <row r="730" spans="1:4" ht="34" x14ac:dyDescent="0.6">
      <c r="A730" s="34" t="s">
        <v>1453</v>
      </c>
      <c r="B730" s="7" t="s">
        <v>1454</v>
      </c>
      <c r="C730" s="7" t="s">
        <v>5</v>
      </c>
      <c r="D730" s="46">
        <v>4750</v>
      </c>
    </row>
    <row r="731" spans="1:4" ht="34" x14ac:dyDescent="0.6">
      <c r="A731" s="34" t="s">
        <v>1455</v>
      </c>
      <c r="B731" s="7" t="s">
        <v>1456</v>
      </c>
      <c r="C731" s="7" t="s">
        <v>5</v>
      </c>
      <c r="D731" s="46">
        <v>3820</v>
      </c>
    </row>
    <row r="732" spans="1:4" ht="34" x14ac:dyDescent="0.6">
      <c r="A732" s="34" t="s">
        <v>1457</v>
      </c>
      <c r="B732" s="7" t="s">
        <v>1458</v>
      </c>
      <c r="C732" s="7" t="s">
        <v>5</v>
      </c>
      <c r="D732" s="46">
        <v>127000</v>
      </c>
    </row>
    <row r="733" spans="1:4" ht="51" x14ac:dyDescent="0.6">
      <c r="A733" s="34" t="s">
        <v>1459</v>
      </c>
      <c r="B733" s="7" t="s">
        <v>1460</v>
      </c>
      <c r="C733" s="7" t="s">
        <v>1461</v>
      </c>
      <c r="D733" s="46">
        <v>5614000</v>
      </c>
    </row>
    <row r="734" spans="1:4" ht="51" x14ac:dyDescent="0.6">
      <c r="A734" s="34" t="s">
        <v>1462</v>
      </c>
      <c r="B734" s="7" t="s">
        <v>1463</v>
      </c>
      <c r="C734" s="7" t="s">
        <v>1461</v>
      </c>
      <c r="D734" s="46">
        <v>8318000</v>
      </c>
    </row>
    <row r="735" spans="1:4" x14ac:dyDescent="0.6">
      <c r="A735" s="34" t="s">
        <v>1464</v>
      </c>
      <c r="B735" s="7" t="s">
        <v>1465</v>
      </c>
      <c r="C735" s="7" t="s">
        <v>5</v>
      </c>
      <c r="D735" s="46">
        <v>61600</v>
      </c>
    </row>
    <row r="736" spans="1:4" x14ac:dyDescent="0.6">
      <c r="A736" s="34" t="s">
        <v>1466</v>
      </c>
      <c r="B736" s="7" t="s">
        <v>1467</v>
      </c>
      <c r="C736" s="7" t="s">
        <v>5</v>
      </c>
      <c r="D736" s="46">
        <v>56800</v>
      </c>
    </row>
    <row r="737" spans="1:4" x14ac:dyDescent="0.6">
      <c r="A737" s="34" t="s">
        <v>1468</v>
      </c>
      <c r="B737" s="7" t="s">
        <v>1469</v>
      </c>
      <c r="C737" s="7" t="s">
        <v>5</v>
      </c>
      <c r="D737" s="46">
        <v>62400</v>
      </c>
    </row>
    <row r="738" spans="1:4" x14ac:dyDescent="0.6">
      <c r="A738" s="34" t="s">
        <v>1470</v>
      </c>
      <c r="B738" s="7" t="s">
        <v>1471</v>
      </c>
      <c r="C738" s="7" t="s">
        <v>5</v>
      </c>
      <c r="D738" s="46">
        <v>54000</v>
      </c>
    </row>
    <row r="739" spans="1:4" x14ac:dyDescent="0.6">
      <c r="A739" s="34" t="s">
        <v>1472</v>
      </c>
      <c r="B739" s="7" t="s">
        <v>1473</v>
      </c>
      <c r="C739" s="7" t="s">
        <v>5</v>
      </c>
      <c r="D739" s="46">
        <v>35200</v>
      </c>
    </row>
    <row r="740" spans="1:4" x14ac:dyDescent="0.6">
      <c r="A740" s="34" t="s">
        <v>1474</v>
      </c>
      <c r="B740" s="7" t="s">
        <v>1475</v>
      </c>
      <c r="C740" s="7" t="s">
        <v>5</v>
      </c>
      <c r="D740" s="46">
        <v>62200</v>
      </c>
    </row>
    <row r="741" spans="1:4" ht="34" x14ac:dyDescent="0.6">
      <c r="A741" s="34" t="s">
        <v>1476</v>
      </c>
      <c r="B741" s="7" t="s">
        <v>1477</v>
      </c>
      <c r="C741" s="7" t="s">
        <v>5</v>
      </c>
      <c r="D741" s="46">
        <v>36500</v>
      </c>
    </row>
    <row r="742" spans="1:4" ht="34" x14ac:dyDescent="0.6">
      <c r="A742" s="34" t="s">
        <v>1478</v>
      </c>
      <c r="B742" s="7" t="s">
        <v>1479</v>
      </c>
      <c r="C742" s="7" t="s">
        <v>5</v>
      </c>
      <c r="D742" s="46">
        <v>44900</v>
      </c>
    </row>
    <row r="743" spans="1:4" ht="86.25" customHeight="1" x14ac:dyDescent="0.6">
      <c r="A743" s="34" t="s">
        <v>1480</v>
      </c>
      <c r="B743" s="7" t="s">
        <v>1481</v>
      </c>
      <c r="C743" s="7" t="s">
        <v>5</v>
      </c>
      <c r="D743" s="46">
        <v>376000</v>
      </c>
    </row>
    <row r="744" spans="1:4" ht="34" x14ac:dyDescent="0.6">
      <c r="A744" s="34" t="s">
        <v>1482</v>
      </c>
      <c r="B744" s="7" t="s">
        <v>1483</v>
      </c>
      <c r="C744" s="7" t="s">
        <v>5</v>
      </c>
      <c r="D744" s="46">
        <v>298500</v>
      </c>
    </row>
    <row r="745" spans="1:4" ht="34" x14ac:dyDescent="0.6">
      <c r="A745" s="34" t="s">
        <v>1484</v>
      </c>
      <c r="B745" s="7" t="s">
        <v>1485</v>
      </c>
      <c r="C745" s="7" t="s">
        <v>5</v>
      </c>
      <c r="D745" s="46">
        <v>115000</v>
      </c>
    </row>
    <row r="746" spans="1:4" ht="34" x14ac:dyDescent="0.6">
      <c r="A746" s="35" t="s">
        <v>1486</v>
      </c>
      <c r="B746" s="7" t="s">
        <v>1487</v>
      </c>
      <c r="C746" s="7" t="s">
        <v>5</v>
      </c>
      <c r="D746" s="46">
        <v>140000</v>
      </c>
    </row>
    <row r="747" spans="1:4" ht="34" x14ac:dyDescent="0.6">
      <c r="A747" s="35" t="s">
        <v>1488</v>
      </c>
      <c r="B747" s="7" t="s">
        <v>1489</v>
      </c>
      <c r="C747" s="7" t="s">
        <v>5</v>
      </c>
      <c r="D747" s="46">
        <v>22000</v>
      </c>
    </row>
    <row r="748" spans="1:4" ht="34" x14ac:dyDescent="0.6">
      <c r="A748" s="35" t="s">
        <v>1490</v>
      </c>
      <c r="B748" s="7" t="s">
        <v>1491</v>
      </c>
      <c r="C748" s="7" t="s">
        <v>5</v>
      </c>
      <c r="D748" s="46">
        <v>83600</v>
      </c>
    </row>
    <row r="749" spans="1:4" ht="33" customHeight="1" x14ac:dyDescent="0.6">
      <c r="A749" s="35" t="s">
        <v>2399</v>
      </c>
      <c r="B749" s="7" t="s">
        <v>2402</v>
      </c>
      <c r="C749" s="7" t="s">
        <v>5</v>
      </c>
      <c r="D749" s="46">
        <v>158000</v>
      </c>
    </row>
    <row r="750" spans="1:4" ht="36" customHeight="1" x14ac:dyDescent="0.6">
      <c r="A750" s="35" t="s">
        <v>2400</v>
      </c>
      <c r="B750" s="7" t="s">
        <v>2403</v>
      </c>
      <c r="C750" s="7" t="s">
        <v>5</v>
      </c>
      <c r="D750" s="46">
        <v>17600</v>
      </c>
    </row>
    <row r="751" spans="1:4" ht="39" customHeight="1" x14ac:dyDescent="0.6">
      <c r="A751" s="35" t="s">
        <v>2401</v>
      </c>
      <c r="B751" s="7" t="s">
        <v>2404</v>
      </c>
      <c r="C751" s="7" t="s">
        <v>5</v>
      </c>
      <c r="D751" s="46">
        <v>39600</v>
      </c>
    </row>
    <row r="752" spans="1:4" ht="54" customHeight="1" x14ac:dyDescent="0.6">
      <c r="A752" s="36" t="s">
        <v>1492</v>
      </c>
      <c r="B752" s="7" t="s">
        <v>1493</v>
      </c>
      <c r="C752" s="7" t="s">
        <v>5</v>
      </c>
      <c r="D752" s="46">
        <v>59100</v>
      </c>
    </row>
    <row r="753" spans="1:4" ht="34" x14ac:dyDescent="0.6">
      <c r="A753" s="36" t="s">
        <v>1494</v>
      </c>
      <c r="B753" s="7" t="s">
        <v>1495</v>
      </c>
      <c r="C753" s="7" t="s">
        <v>5</v>
      </c>
      <c r="D753" s="46">
        <v>6790</v>
      </c>
    </row>
    <row r="754" spans="1:4" ht="34" x14ac:dyDescent="0.6">
      <c r="A754" s="36" t="s">
        <v>1496</v>
      </c>
      <c r="B754" s="7" t="s">
        <v>1497</v>
      </c>
      <c r="C754" s="7" t="s">
        <v>5</v>
      </c>
      <c r="D754" s="46">
        <v>3400</v>
      </c>
    </row>
    <row r="755" spans="1:4" ht="34" x14ac:dyDescent="0.6">
      <c r="A755" s="36" t="s">
        <v>1498</v>
      </c>
      <c r="B755" s="7" t="s">
        <v>1499</v>
      </c>
      <c r="C755" s="7" t="s">
        <v>5</v>
      </c>
      <c r="D755" s="46"/>
    </row>
    <row r="756" spans="1:4" ht="34" x14ac:dyDescent="0.6">
      <c r="A756" s="36" t="s">
        <v>1500</v>
      </c>
      <c r="B756" s="7" t="s">
        <v>1501</v>
      </c>
      <c r="C756" s="7" t="s">
        <v>5</v>
      </c>
      <c r="D756" s="46"/>
    </row>
    <row r="757" spans="1:4" ht="51" x14ac:dyDescent="0.6">
      <c r="A757" s="33" t="s">
        <v>1502</v>
      </c>
      <c r="B757" s="7" t="s">
        <v>1503</v>
      </c>
      <c r="C757" s="7" t="s">
        <v>29</v>
      </c>
      <c r="D757" s="46">
        <v>262500</v>
      </c>
    </row>
    <row r="758" spans="1:4" ht="51" x14ac:dyDescent="0.6">
      <c r="A758" s="34" t="s">
        <v>1504</v>
      </c>
      <c r="B758" s="7" t="s">
        <v>1505</v>
      </c>
      <c r="C758" s="7" t="s">
        <v>29</v>
      </c>
      <c r="D758" s="46">
        <v>303000</v>
      </c>
    </row>
    <row r="759" spans="1:4" ht="51" x14ac:dyDescent="0.6">
      <c r="A759" s="34" t="s">
        <v>1506</v>
      </c>
      <c r="B759" s="7" t="s">
        <v>1507</v>
      </c>
      <c r="C759" s="7" t="s">
        <v>29</v>
      </c>
      <c r="D759" s="46">
        <v>200000</v>
      </c>
    </row>
    <row r="760" spans="1:4" ht="51" x14ac:dyDescent="0.6">
      <c r="A760" s="34" t="s">
        <v>1508</v>
      </c>
      <c r="B760" s="7" t="s">
        <v>1509</v>
      </c>
      <c r="C760" s="7" t="s">
        <v>29</v>
      </c>
      <c r="D760" s="46">
        <v>223000</v>
      </c>
    </row>
    <row r="761" spans="1:4" ht="51" x14ac:dyDescent="0.6">
      <c r="A761" s="34" t="s">
        <v>1510</v>
      </c>
      <c r="B761" s="7" t="s">
        <v>1511</v>
      </c>
      <c r="C761" s="7" t="s">
        <v>5</v>
      </c>
      <c r="D761" s="46">
        <v>185000</v>
      </c>
    </row>
    <row r="762" spans="1:4" ht="68" x14ac:dyDescent="0.6">
      <c r="A762" s="34" t="s">
        <v>1512</v>
      </c>
      <c r="B762" s="7" t="s">
        <v>1513</v>
      </c>
      <c r="C762" s="7" t="s">
        <v>5</v>
      </c>
      <c r="D762" s="46">
        <v>197000</v>
      </c>
    </row>
    <row r="763" spans="1:4" ht="34" x14ac:dyDescent="0.6">
      <c r="A763" s="34" t="s">
        <v>1514</v>
      </c>
      <c r="B763" s="7" t="s">
        <v>1515</v>
      </c>
      <c r="C763" s="7" t="s">
        <v>5</v>
      </c>
      <c r="D763" s="46">
        <v>70900</v>
      </c>
    </row>
    <row r="764" spans="1:4" ht="34" x14ac:dyDescent="0.6">
      <c r="A764" s="34" t="s">
        <v>1516</v>
      </c>
      <c r="B764" s="7" t="s">
        <v>1517</v>
      </c>
      <c r="C764" s="7" t="s">
        <v>5</v>
      </c>
      <c r="D764" s="46">
        <v>186000</v>
      </c>
    </row>
    <row r="765" spans="1:4" ht="34" x14ac:dyDescent="0.6">
      <c r="A765" s="34" t="s">
        <v>1518</v>
      </c>
      <c r="B765" s="7" t="s">
        <v>1519</v>
      </c>
      <c r="C765" s="7" t="s">
        <v>5</v>
      </c>
      <c r="D765" s="46">
        <v>205000</v>
      </c>
    </row>
    <row r="766" spans="1:4" ht="34" x14ac:dyDescent="0.6">
      <c r="A766" s="34" t="s">
        <v>1520</v>
      </c>
      <c r="B766" s="7" t="s">
        <v>1521</v>
      </c>
      <c r="C766" s="7" t="s">
        <v>5</v>
      </c>
      <c r="D766" s="46">
        <v>189000</v>
      </c>
    </row>
    <row r="767" spans="1:4" ht="34" x14ac:dyDescent="0.6">
      <c r="A767" s="34" t="s">
        <v>1522</v>
      </c>
      <c r="B767" s="7" t="s">
        <v>1523</v>
      </c>
      <c r="C767" s="7" t="s">
        <v>5</v>
      </c>
      <c r="D767" s="46">
        <v>25100</v>
      </c>
    </row>
    <row r="768" spans="1:4" ht="34" x14ac:dyDescent="0.6">
      <c r="A768" s="34" t="s">
        <v>1524</v>
      </c>
      <c r="B768" s="7" t="s">
        <v>1525</v>
      </c>
      <c r="C768" s="7" t="s">
        <v>5</v>
      </c>
      <c r="D768" s="46">
        <v>417000</v>
      </c>
    </row>
    <row r="769" spans="1:4" ht="34" x14ac:dyDescent="0.6">
      <c r="A769" s="34" t="s">
        <v>1526</v>
      </c>
      <c r="B769" s="7" t="s">
        <v>1527</v>
      </c>
      <c r="C769" s="7" t="s">
        <v>5</v>
      </c>
      <c r="D769" s="46">
        <v>149500</v>
      </c>
    </row>
    <row r="770" spans="1:4" ht="34" x14ac:dyDescent="0.6">
      <c r="A770" s="34" t="s">
        <v>1528</v>
      </c>
      <c r="B770" s="7" t="s">
        <v>1529</v>
      </c>
      <c r="C770" s="7" t="s">
        <v>5</v>
      </c>
      <c r="D770" s="46">
        <v>115000</v>
      </c>
    </row>
    <row r="771" spans="1:4" ht="34" x14ac:dyDescent="0.6">
      <c r="A771" s="34" t="s">
        <v>1530</v>
      </c>
      <c r="B771" s="7" t="s">
        <v>1531</v>
      </c>
      <c r="C771" s="7" t="s">
        <v>5</v>
      </c>
      <c r="D771" s="46">
        <v>184500</v>
      </c>
    </row>
    <row r="772" spans="1:4" x14ac:dyDescent="0.6">
      <c r="A772" s="34" t="s">
        <v>1532</v>
      </c>
      <c r="B772" s="7" t="s">
        <v>1533</v>
      </c>
      <c r="C772" s="7" t="s">
        <v>1534</v>
      </c>
      <c r="D772" s="46">
        <v>162000</v>
      </c>
    </row>
    <row r="773" spans="1:4" x14ac:dyDescent="0.6">
      <c r="A773" s="34" t="s">
        <v>1535</v>
      </c>
      <c r="B773" s="7" t="s">
        <v>1536</v>
      </c>
      <c r="C773" s="7" t="s">
        <v>29</v>
      </c>
      <c r="D773" s="46">
        <v>10200</v>
      </c>
    </row>
    <row r="774" spans="1:4" ht="34" x14ac:dyDescent="0.6">
      <c r="A774" s="34" t="s">
        <v>1537</v>
      </c>
      <c r="B774" s="7" t="s">
        <v>1538</v>
      </c>
      <c r="C774" s="7" t="s">
        <v>29</v>
      </c>
      <c r="D774" s="46">
        <v>57200</v>
      </c>
    </row>
    <row r="775" spans="1:4" ht="34" x14ac:dyDescent="0.6">
      <c r="A775" s="34" t="s">
        <v>1539</v>
      </c>
      <c r="B775" s="7" t="s">
        <v>1540</v>
      </c>
      <c r="C775" s="7" t="s">
        <v>29</v>
      </c>
      <c r="D775" s="46">
        <v>51100</v>
      </c>
    </row>
    <row r="776" spans="1:4" ht="34" x14ac:dyDescent="0.6">
      <c r="A776" s="34" t="s">
        <v>1541</v>
      </c>
      <c r="B776" s="7" t="s">
        <v>1542</v>
      </c>
      <c r="C776" s="7" t="s">
        <v>29</v>
      </c>
      <c r="D776" s="46">
        <v>28400</v>
      </c>
    </row>
    <row r="777" spans="1:4" ht="34" x14ac:dyDescent="0.6">
      <c r="A777" s="34" t="s">
        <v>1543</v>
      </c>
      <c r="B777" s="7" t="s">
        <v>1544</v>
      </c>
      <c r="C777" s="7" t="s">
        <v>29</v>
      </c>
      <c r="D777" s="46">
        <v>34200</v>
      </c>
    </row>
    <row r="778" spans="1:4" ht="34" x14ac:dyDescent="0.6">
      <c r="A778" s="34" t="s">
        <v>1545</v>
      </c>
      <c r="B778" s="7" t="s">
        <v>1546</v>
      </c>
      <c r="C778" s="7" t="s">
        <v>29</v>
      </c>
      <c r="D778" s="46">
        <v>60800</v>
      </c>
    </row>
    <row r="779" spans="1:4" ht="51" x14ac:dyDescent="0.6">
      <c r="A779" s="34" t="s">
        <v>1547</v>
      </c>
      <c r="B779" s="7" t="s">
        <v>1548</v>
      </c>
      <c r="C779" s="7" t="s">
        <v>29</v>
      </c>
      <c r="D779" s="46">
        <v>122000</v>
      </c>
    </row>
    <row r="780" spans="1:4" ht="34" x14ac:dyDescent="0.6">
      <c r="A780" s="34" t="s">
        <v>1549</v>
      </c>
      <c r="B780" s="7" t="s">
        <v>1550</v>
      </c>
      <c r="C780" s="7" t="s">
        <v>5</v>
      </c>
      <c r="D780" s="46">
        <v>243500</v>
      </c>
    </row>
    <row r="781" spans="1:4" ht="68" x14ac:dyDescent="0.6">
      <c r="A781" s="34" t="s">
        <v>1551</v>
      </c>
      <c r="B781" s="7" t="s">
        <v>1552</v>
      </c>
      <c r="C781" s="7" t="s">
        <v>5</v>
      </c>
      <c r="D781" s="46">
        <v>737000</v>
      </c>
    </row>
    <row r="782" spans="1:4" ht="68" x14ac:dyDescent="0.6">
      <c r="A782" s="34" t="s">
        <v>1553</v>
      </c>
      <c r="B782" s="7" t="s">
        <v>1554</v>
      </c>
      <c r="C782" s="7" t="s">
        <v>5</v>
      </c>
      <c r="D782" s="46">
        <v>467000</v>
      </c>
    </row>
    <row r="783" spans="1:4" ht="68" x14ac:dyDescent="0.6">
      <c r="A783" s="34" t="s">
        <v>1555</v>
      </c>
      <c r="B783" s="7" t="s">
        <v>1556</v>
      </c>
      <c r="C783" s="7" t="s">
        <v>5</v>
      </c>
      <c r="D783" s="46">
        <v>421000</v>
      </c>
    </row>
    <row r="784" spans="1:4" ht="34" x14ac:dyDescent="0.6">
      <c r="A784" s="34" t="s">
        <v>1557</v>
      </c>
      <c r="B784" s="7" t="s">
        <v>1558</v>
      </c>
      <c r="C784" s="7" t="s">
        <v>5</v>
      </c>
      <c r="D784" s="46">
        <v>489500</v>
      </c>
    </row>
    <row r="785" spans="1:4" ht="68" x14ac:dyDescent="0.6">
      <c r="A785" s="34" t="s">
        <v>1559</v>
      </c>
      <c r="B785" s="7" t="s">
        <v>1560</v>
      </c>
      <c r="C785" s="7" t="s">
        <v>5</v>
      </c>
      <c r="D785" s="46">
        <v>481000</v>
      </c>
    </row>
    <row r="786" spans="1:4" ht="68" x14ac:dyDescent="0.6">
      <c r="A786" s="34" t="s">
        <v>1561</v>
      </c>
      <c r="B786" s="7" t="s">
        <v>1562</v>
      </c>
      <c r="C786" s="7" t="s">
        <v>5</v>
      </c>
      <c r="D786" s="46">
        <v>313500</v>
      </c>
    </row>
    <row r="787" spans="1:4" ht="68" x14ac:dyDescent="0.6">
      <c r="A787" s="34" t="s">
        <v>1563</v>
      </c>
      <c r="B787" s="7" t="s">
        <v>1564</v>
      </c>
      <c r="C787" s="7" t="s">
        <v>5</v>
      </c>
      <c r="D787" s="46">
        <v>568000</v>
      </c>
    </row>
    <row r="788" spans="1:4" ht="51" x14ac:dyDescent="0.6">
      <c r="A788" s="34" t="s">
        <v>1565</v>
      </c>
      <c r="B788" s="7" t="s">
        <v>1566</v>
      </c>
      <c r="C788" s="7" t="s">
        <v>5</v>
      </c>
      <c r="D788" s="46">
        <v>257000</v>
      </c>
    </row>
    <row r="789" spans="1:4" ht="68" x14ac:dyDescent="0.6">
      <c r="A789" s="34" t="s">
        <v>1567</v>
      </c>
      <c r="B789" s="7" t="s">
        <v>1568</v>
      </c>
      <c r="C789" s="7" t="s">
        <v>5</v>
      </c>
      <c r="D789" s="46">
        <v>329500</v>
      </c>
    </row>
    <row r="790" spans="1:4" ht="51" x14ac:dyDescent="0.6">
      <c r="A790" s="34" t="s">
        <v>1569</v>
      </c>
      <c r="B790" s="7" t="s">
        <v>1570</v>
      </c>
      <c r="C790" s="7" t="s">
        <v>5</v>
      </c>
      <c r="D790" s="46">
        <v>216500</v>
      </c>
    </row>
    <row r="791" spans="1:4" ht="68" x14ac:dyDescent="0.6">
      <c r="A791" s="34" t="s">
        <v>1571</v>
      </c>
      <c r="B791" s="7" t="s">
        <v>1572</v>
      </c>
      <c r="C791" s="7" t="s">
        <v>5</v>
      </c>
      <c r="D791" s="46">
        <v>213500</v>
      </c>
    </row>
    <row r="792" spans="1:4" ht="68" x14ac:dyDescent="0.6">
      <c r="A792" s="34" t="s">
        <v>1573</v>
      </c>
      <c r="B792" s="7" t="s">
        <v>1574</v>
      </c>
      <c r="C792" s="7" t="s">
        <v>5</v>
      </c>
      <c r="D792" s="46">
        <v>400500</v>
      </c>
    </row>
    <row r="793" spans="1:4" ht="34" x14ac:dyDescent="0.6">
      <c r="A793" s="34" t="s">
        <v>1575</v>
      </c>
      <c r="B793" s="7" t="s">
        <v>1576</v>
      </c>
      <c r="C793" s="7" t="s">
        <v>5</v>
      </c>
      <c r="D793" s="46">
        <v>246000</v>
      </c>
    </row>
    <row r="794" spans="1:4" ht="34" x14ac:dyDescent="0.6">
      <c r="A794" s="34" t="s">
        <v>1577</v>
      </c>
      <c r="B794" s="7" t="s">
        <v>1578</v>
      </c>
      <c r="C794" s="7" t="s">
        <v>5</v>
      </c>
      <c r="D794" s="46">
        <v>222500</v>
      </c>
    </row>
    <row r="795" spans="1:4" ht="68" x14ac:dyDescent="0.6">
      <c r="A795" s="34" t="s">
        <v>1579</v>
      </c>
      <c r="B795" s="7" t="s">
        <v>1580</v>
      </c>
      <c r="C795" s="7" t="s">
        <v>5</v>
      </c>
      <c r="D795" s="46">
        <v>143000</v>
      </c>
    </row>
    <row r="796" spans="1:4" ht="68" x14ac:dyDescent="0.6">
      <c r="A796" s="34" t="s">
        <v>1581</v>
      </c>
      <c r="B796" s="7" t="s">
        <v>1582</v>
      </c>
      <c r="C796" s="7" t="s">
        <v>5</v>
      </c>
      <c r="D796" s="46">
        <v>237000</v>
      </c>
    </row>
    <row r="797" spans="1:4" ht="68" x14ac:dyDescent="0.6">
      <c r="A797" s="34" t="s">
        <v>1583</v>
      </c>
      <c r="B797" s="7" t="s">
        <v>1584</v>
      </c>
      <c r="C797" s="7" t="s">
        <v>5</v>
      </c>
      <c r="D797" s="46">
        <v>395000</v>
      </c>
    </row>
    <row r="798" spans="1:4" ht="51" x14ac:dyDescent="0.6">
      <c r="A798" s="34" t="s">
        <v>1585</v>
      </c>
      <c r="B798" s="7" t="s">
        <v>1586</v>
      </c>
      <c r="C798" s="7" t="s">
        <v>29</v>
      </c>
      <c r="D798" s="46">
        <v>224000</v>
      </c>
    </row>
    <row r="799" spans="1:4" ht="51" x14ac:dyDescent="0.6">
      <c r="A799" s="34" t="s">
        <v>1587</v>
      </c>
      <c r="B799" s="7" t="s">
        <v>1588</v>
      </c>
      <c r="C799" s="7" t="s">
        <v>29</v>
      </c>
      <c r="D799" s="46">
        <v>239500</v>
      </c>
    </row>
    <row r="800" spans="1:4" ht="34" x14ac:dyDescent="0.6">
      <c r="A800" s="34" t="s">
        <v>1589</v>
      </c>
      <c r="B800" s="7" t="s">
        <v>1590</v>
      </c>
      <c r="C800" s="7" t="s">
        <v>5</v>
      </c>
      <c r="D800" s="46">
        <v>857000</v>
      </c>
    </row>
    <row r="801" spans="1:4" ht="34" x14ac:dyDescent="0.6">
      <c r="A801" s="34" t="s">
        <v>1591</v>
      </c>
      <c r="B801" s="7" t="s">
        <v>1592</v>
      </c>
      <c r="C801" s="7" t="s">
        <v>5</v>
      </c>
      <c r="D801" s="46">
        <v>774000</v>
      </c>
    </row>
    <row r="802" spans="1:4" ht="34" x14ac:dyDescent="0.6">
      <c r="A802" s="34" t="s">
        <v>1593</v>
      </c>
      <c r="B802" s="7" t="s">
        <v>1594</v>
      </c>
      <c r="C802" s="7" t="s">
        <v>5</v>
      </c>
      <c r="D802" s="46">
        <v>690500</v>
      </c>
    </row>
    <row r="803" spans="1:4" x14ac:dyDescent="0.6">
      <c r="A803" s="34" t="s">
        <v>1595</v>
      </c>
      <c r="B803" s="7" t="s">
        <v>1596</v>
      </c>
      <c r="C803" s="7" t="s">
        <v>5</v>
      </c>
      <c r="D803" s="46">
        <v>445500</v>
      </c>
    </row>
    <row r="804" spans="1:4" ht="51" x14ac:dyDescent="0.6">
      <c r="A804" s="34" t="s">
        <v>1597</v>
      </c>
      <c r="B804" s="7" t="s">
        <v>1598</v>
      </c>
      <c r="C804" s="7" t="s">
        <v>5</v>
      </c>
      <c r="D804" s="46">
        <v>78800</v>
      </c>
    </row>
    <row r="805" spans="1:4" ht="51" x14ac:dyDescent="0.6">
      <c r="A805" s="34" t="s">
        <v>1599</v>
      </c>
      <c r="B805" s="7" t="s">
        <v>1600</v>
      </c>
      <c r="C805" s="7" t="s">
        <v>5</v>
      </c>
      <c r="D805" s="46">
        <v>365500</v>
      </c>
    </row>
    <row r="806" spans="1:4" ht="68" x14ac:dyDescent="0.6">
      <c r="A806" s="34" t="s">
        <v>1601</v>
      </c>
      <c r="B806" s="7" t="s">
        <v>1602</v>
      </c>
      <c r="C806" s="7" t="s">
        <v>58</v>
      </c>
      <c r="D806" s="46">
        <v>14461000</v>
      </c>
    </row>
    <row r="807" spans="1:4" ht="68" x14ac:dyDescent="0.6">
      <c r="A807" s="34" t="s">
        <v>1603</v>
      </c>
      <c r="B807" s="7" t="s">
        <v>1604</v>
      </c>
      <c r="C807" s="7" t="s">
        <v>58</v>
      </c>
      <c r="D807" s="46">
        <v>18051000</v>
      </c>
    </row>
    <row r="808" spans="1:4" x14ac:dyDescent="0.6">
      <c r="A808" s="34" t="s">
        <v>1605</v>
      </c>
      <c r="B808" s="7" t="s">
        <v>1606</v>
      </c>
      <c r="C808" s="7" t="s">
        <v>5</v>
      </c>
      <c r="D808" s="46">
        <v>150500</v>
      </c>
    </row>
    <row r="809" spans="1:4" ht="34" x14ac:dyDescent="0.6">
      <c r="A809" s="34" t="s">
        <v>1607</v>
      </c>
      <c r="B809" s="7" t="s">
        <v>1608</v>
      </c>
      <c r="C809" s="7" t="s">
        <v>5</v>
      </c>
      <c r="D809" s="46">
        <v>517000</v>
      </c>
    </row>
    <row r="810" spans="1:4" ht="34" x14ac:dyDescent="0.6">
      <c r="A810" s="34" t="s">
        <v>1609</v>
      </c>
      <c r="B810" s="7" t="s">
        <v>1610</v>
      </c>
      <c r="C810" s="7" t="s">
        <v>5</v>
      </c>
      <c r="D810" s="46">
        <v>605500</v>
      </c>
    </row>
    <row r="811" spans="1:4" ht="34" x14ac:dyDescent="0.6">
      <c r="A811" s="35" t="s">
        <v>1611</v>
      </c>
      <c r="B811" s="7" t="s">
        <v>1612</v>
      </c>
      <c r="C811" s="7" t="s">
        <v>29</v>
      </c>
      <c r="D811" s="46">
        <v>304500</v>
      </c>
    </row>
    <row r="812" spans="1:4" ht="34" x14ac:dyDescent="0.6">
      <c r="A812" s="35" t="s">
        <v>1613</v>
      </c>
      <c r="B812" s="7" t="s">
        <v>1614</v>
      </c>
      <c r="C812" s="7" t="s">
        <v>29</v>
      </c>
      <c r="D812" s="46">
        <v>395000</v>
      </c>
    </row>
    <row r="813" spans="1:4" ht="34" x14ac:dyDescent="0.6">
      <c r="A813" s="35" t="s">
        <v>1615</v>
      </c>
      <c r="B813" s="7" t="s">
        <v>1616</v>
      </c>
      <c r="C813" s="7" t="s">
        <v>5</v>
      </c>
      <c r="D813" s="46">
        <v>214500</v>
      </c>
    </row>
    <row r="814" spans="1:4" x14ac:dyDescent="0.6">
      <c r="A814" s="35" t="s">
        <v>1617</v>
      </c>
      <c r="B814" s="7" t="s">
        <v>1618</v>
      </c>
      <c r="C814" s="7" t="s">
        <v>5</v>
      </c>
      <c r="D814" s="46">
        <v>136500</v>
      </c>
    </row>
    <row r="815" spans="1:4" ht="34" x14ac:dyDescent="0.6">
      <c r="A815" s="35" t="s">
        <v>1619</v>
      </c>
      <c r="B815" s="7" t="s">
        <v>1620</v>
      </c>
      <c r="C815" s="7" t="s">
        <v>5</v>
      </c>
      <c r="D815" s="46">
        <v>72900</v>
      </c>
    </row>
    <row r="816" spans="1:4" ht="34" x14ac:dyDescent="0.6">
      <c r="A816" s="35" t="s">
        <v>1621</v>
      </c>
      <c r="B816" s="7" t="s">
        <v>1622</v>
      </c>
      <c r="C816" s="7" t="s">
        <v>58</v>
      </c>
      <c r="D816" s="46">
        <v>17981000</v>
      </c>
    </row>
    <row r="817" spans="1:4" x14ac:dyDescent="0.6">
      <c r="A817" s="33" t="s">
        <v>1623</v>
      </c>
      <c r="B817" s="7" t="s">
        <v>1624</v>
      </c>
      <c r="C817" s="7" t="s">
        <v>5</v>
      </c>
      <c r="D817" s="46">
        <v>296000</v>
      </c>
    </row>
    <row r="818" spans="1:4" x14ac:dyDescent="0.6">
      <c r="A818" s="34" t="s">
        <v>1625</v>
      </c>
      <c r="B818" s="7" t="s">
        <v>1626</v>
      </c>
      <c r="C818" s="7" t="s">
        <v>5</v>
      </c>
      <c r="D818" s="46">
        <v>342000</v>
      </c>
    </row>
    <row r="819" spans="1:4" x14ac:dyDescent="0.6">
      <c r="A819" s="34" t="s">
        <v>1627</v>
      </c>
      <c r="B819" s="7" t="s">
        <v>1628</v>
      </c>
      <c r="C819" s="7" t="s">
        <v>5</v>
      </c>
      <c r="D819" s="46">
        <v>344000</v>
      </c>
    </row>
    <row r="820" spans="1:4" x14ac:dyDescent="0.6">
      <c r="A820" s="34" t="s">
        <v>1629</v>
      </c>
      <c r="B820" s="7" t="s">
        <v>1630</v>
      </c>
      <c r="C820" s="7" t="s">
        <v>5</v>
      </c>
      <c r="D820" s="46">
        <v>341000</v>
      </c>
    </row>
    <row r="821" spans="1:4" x14ac:dyDescent="0.6">
      <c r="A821" s="34" t="s">
        <v>1631</v>
      </c>
      <c r="B821" s="7" t="s">
        <v>1632</v>
      </c>
      <c r="C821" s="7" t="s">
        <v>5</v>
      </c>
      <c r="D821" s="46">
        <v>336000</v>
      </c>
    </row>
    <row r="822" spans="1:4" x14ac:dyDescent="0.6">
      <c r="A822" s="34" t="s">
        <v>1633</v>
      </c>
      <c r="B822" s="7" t="s">
        <v>1634</v>
      </c>
      <c r="C822" s="7" t="s">
        <v>5</v>
      </c>
      <c r="D822" s="46">
        <v>331000</v>
      </c>
    </row>
    <row r="823" spans="1:4" x14ac:dyDescent="0.6">
      <c r="A823" s="34" t="s">
        <v>1635</v>
      </c>
      <c r="B823" s="7" t="s">
        <v>1636</v>
      </c>
      <c r="C823" s="7" t="s">
        <v>5</v>
      </c>
      <c r="D823" s="46">
        <v>305000</v>
      </c>
    </row>
    <row r="824" spans="1:4" x14ac:dyDescent="0.6">
      <c r="A824" s="34" t="s">
        <v>1637</v>
      </c>
      <c r="B824" s="7" t="s">
        <v>1638</v>
      </c>
      <c r="C824" s="7" t="s">
        <v>5</v>
      </c>
      <c r="D824" s="46">
        <v>332000</v>
      </c>
    </row>
    <row r="825" spans="1:4" x14ac:dyDescent="0.6">
      <c r="A825" s="34" t="s">
        <v>1639</v>
      </c>
      <c r="B825" s="7" t="s">
        <v>1640</v>
      </c>
      <c r="C825" s="7" t="s">
        <v>5</v>
      </c>
      <c r="D825" s="46"/>
    </row>
    <row r="826" spans="1:4" ht="34" x14ac:dyDescent="0.6">
      <c r="A826" s="34" t="s">
        <v>1641</v>
      </c>
      <c r="B826" s="7" t="s">
        <v>1642</v>
      </c>
      <c r="C826" s="7" t="s">
        <v>5</v>
      </c>
      <c r="D826" s="46">
        <v>133500</v>
      </c>
    </row>
    <row r="827" spans="1:4" x14ac:dyDescent="0.6">
      <c r="A827" s="34" t="s">
        <v>1643</v>
      </c>
      <c r="B827" s="7" t="s">
        <v>1644</v>
      </c>
      <c r="C827" s="7" t="s">
        <v>5</v>
      </c>
      <c r="D827" s="46">
        <v>292500</v>
      </c>
    </row>
    <row r="828" spans="1:4" x14ac:dyDescent="0.6">
      <c r="A828" s="34" t="s">
        <v>1645</v>
      </c>
      <c r="B828" s="7" t="s">
        <v>1646</v>
      </c>
      <c r="C828" s="7" t="s">
        <v>5</v>
      </c>
      <c r="D828" s="46">
        <v>288500</v>
      </c>
    </row>
    <row r="829" spans="1:4" x14ac:dyDescent="0.6">
      <c r="A829" s="34" t="s">
        <v>1647</v>
      </c>
      <c r="B829" s="7" t="s">
        <v>1648</v>
      </c>
      <c r="C829" s="7" t="s">
        <v>5</v>
      </c>
      <c r="D829" s="46">
        <v>282000</v>
      </c>
    </row>
    <row r="830" spans="1:4" x14ac:dyDescent="0.6">
      <c r="A830" s="34" t="s">
        <v>1649</v>
      </c>
      <c r="B830" s="7" t="s">
        <v>1650</v>
      </c>
      <c r="C830" s="7" t="s">
        <v>5</v>
      </c>
      <c r="D830" s="46">
        <v>286500</v>
      </c>
    </row>
    <row r="831" spans="1:4" x14ac:dyDescent="0.6">
      <c r="A831" s="34" t="s">
        <v>1651</v>
      </c>
      <c r="B831" s="7" t="s">
        <v>1652</v>
      </c>
      <c r="C831" s="7" t="s">
        <v>5</v>
      </c>
      <c r="D831" s="46">
        <v>257500</v>
      </c>
    </row>
    <row r="832" spans="1:4" x14ac:dyDescent="0.6">
      <c r="A832" s="34" t="s">
        <v>1653</v>
      </c>
      <c r="B832" s="7" t="s">
        <v>1654</v>
      </c>
      <c r="C832" s="7" t="s">
        <v>5</v>
      </c>
      <c r="D832" s="46">
        <v>276500</v>
      </c>
    </row>
    <row r="833" spans="1:4" x14ac:dyDescent="0.6">
      <c r="A833" s="34" t="s">
        <v>1655</v>
      </c>
      <c r="B833" s="7" t="s">
        <v>1656</v>
      </c>
      <c r="C833" s="7" t="s">
        <v>5</v>
      </c>
      <c r="D833" s="46">
        <v>278500</v>
      </c>
    </row>
    <row r="834" spans="1:4" x14ac:dyDescent="0.6">
      <c r="A834" s="34" t="s">
        <v>1657</v>
      </c>
      <c r="B834" s="7" t="s">
        <v>1658</v>
      </c>
      <c r="C834" s="7" t="s">
        <v>5</v>
      </c>
      <c r="D834" s="46">
        <v>282500</v>
      </c>
    </row>
    <row r="835" spans="1:4" x14ac:dyDescent="0.6">
      <c r="A835" s="35" t="s">
        <v>1659</v>
      </c>
      <c r="B835" s="7" t="s">
        <v>1660</v>
      </c>
      <c r="C835" s="7" t="s">
        <v>5</v>
      </c>
      <c r="D835" s="46">
        <v>279500</v>
      </c>
    </row>
    <row r="836" spans="1:4" x14ac:dyDescent="0.6">
      <c r="A836" s="35" t="s">
        <v>1661</v>
      </c>
      <c r="B836" s="7" t="s">
        <v>1662</v>
      </c>
      <c r="C836" s="7" t="s">
        <v>5</v>
      </c>
      <c r="D836" s="46">
        <v>404000</v>
      </c>
    </row>
    <row r="837" spans="1:4" x14ac:dyDescent="0.6">
      <c r="A837" s="35" t="s">
        <v>1663</v>
      </c>
      <c r="B837" s="7" t="s">
        <v>1664</v>
      </c>
      <c r="C837" s="7" t="s">
        <v>5</v>
      </c>
      <c r="D837" s="46">
        <v>415000</v>
      </c>
    </row>
    <row r="838" spans="1:4" x14ac:dyDescent="0.6">
      <c r="A838" s="35" t="s">
        <v>1665</v>
      </c>
      <c r="B838" s="7" t="s">
        <v>1666</v>
      </c>
      <c r="C838" s="7" t="s">
        <v>5</v>
      </c>
      <c r="D838" s="46">
        <v>444000</v>
      </c>
    </row>
    <row r="839" spans="1:4" x14ac:dyDescent="0.6">
      <c r="A839" s="35" t="s">
        <v>1667</v>
      </c>
      <c r="B839" s="7" t="s">
        <v>1668</v>
      </c>
      <c r="C839" s="7" t="s">
        <v>5</v>
      </c>
      <c r="D839" s="46">
        <v>172000</v>
      </c>
    </row>
    <row r="840" spans="1:4" ht="34" x14ac:dyDescent="0.6">
      <c r="A840" s="35" t="s">
        <v>1669</v>
      </c>
      <c r="B840" s="7" t="s">
        <v>1670</v>
      </c>
      <c r="C840" s="7" t="s">
        <v>5</v>
      </c>
      <c r="D840" s="46">
        <v>296000</v>
      </c>
    </row>
    <row r="841" spans="1:4" ht="34" x14ac:dyDescent="0.6">
      <c r="A841" s="33" t="s">
        <v>1671</v>
      </c>
      <c r="B841" s="7" t="s">
        <v>1672</v>
      </c>
      <c r="C841" s="7" t="s">
        <v>5</v>
      </c>
      <c r="D841" s="46">
        <v>175000</v>
      </c>
    </row>
    <row r="842" spans="1:4" ht="34" x14ac:dyDescent="0.6">
      <c r="A842" s="34" t="s">
        <v>1673</v>
      </c>
      <c r="B842" s="7" t="s">
        <v>1674</v>
      </c>
      <c r="C842" s="7" t="s">
        <v>5</v>
      </c>
      <c r="D842" s="46">
        <v>169000</v>
      </c>
    </row>
    <row r="843" spans="1:4" x14ac:dyDescent="0.6">
      <c r="A843" s="34" t="s">
        <v>1675</v>
      </c>
      <c r="B843" s="7" t="s">
        <v>1676</v>
      </c>
      <c r="C843" s="7" t="s">
        <v>5</v>
      </c>
      <c r="D843" s="46">
        <v>195000</v>
      </c>
    </row>
    <row r="844" spans="1:4" x14ac:dyDescent="0.6">
      <c r="A844" s="34" t="s">
        <v>1677</v>
      </c>
      <c r="B844" s="7" t="s">
        <v>1678</v>
      </c>
      <c r="C844" s="7" t="s">
        <v>5</v>
      </c>
      <c r="D844" s="46">
        <v>189000</v>
      </c>
    </row>
    <row r="845" spans="1:4" x14ac:dyDescent="0.6">
      <c r="A845" s="34" t="s">
        <v>1679</v>
      </c>
      <c r="B845" s="7" t="s">
        <v>1680</v>
      </c>
      <c r="C845" s="7" t="s">
        <v>5</v>
      </c>
      <c r="D845" s="46">
        <v>268500</v>
      </c>
    </row>
    <row r="846" spans="1:4" x14ac:dyDescent="0.6">
      <c r="A846" s="34" t="s">
        <v>1681</v>
      </c>
      <c r="B846" s="7" t="s">
        <v>1682</v>
      </c>
      <c r="C846" s="7" t="s">
        <v>5</v>
      </c>
      <c r="D846" s="46">
        <v>210500</v>
      </c>
    </row>
    <row r="847" spans="1:4" x14ac:dyDescent="0.6">
      <c r="A847" s="34" t="s">
        <v>1683</v>
      </c>
      <c r="B847" s="7" t="s">
        <v>1684</v>
      </c>
      <c r="C847" s="7" t="s">
        <v>5</v>
      </c>
      <c r="D847" s="46">
        <v>204500</v>
      </c>
    </row>
    <row r="848" spans="1:4" x14ac:dyDescent="0.6">
      <c r="A848" s="34" t="s">
        <v>1685</v>
      </c>
      <c r="B848" s="7" t="s">
        <v>1686</v>
      </c>
      <c r="C848" s="7" t="s">
        <v>5</v>
      </c>
      <c r="D848" s="46">
        <v>217500</v>
      </c>
    </row>
    <row r="849" spans="1:4" ht="34" x14ac:dyDescent="0.6">
      <c r="A849" s="34" t="s">
        <v>1687</v>
      </c>
      <c r="B849" s="7" t="s">
        <v>1688</v>
      </c>
      <c r="C849" s="7" t="s">
        <v>5</v>
      </c>
      <c r="D849" s="46"/>
    </row>
    <row r="850" spans="1:4" ht="34" x14ac:dyDescent="0.6">
      <c r="A850" s="34" t="s">
        <v>1689</v>
      </c>
      <c r="B850" s="7" t="s">
        <v>1690</v>
      </c>
      <c r="C850" s="7" t="s">
        <v>5</v>
      </c>
      <c r="D850" s="46"/>
    </row>
    <row r="851" spans="1:4" ht="34" x14ac:dyDescent="0.6">
      <c r="A851" s="34" t="s">
        <v>1691</v>
      </c>
      <c r="B851" s="7" t="s">
        <v>1692</v>
      </c>
      <c r="C851" s="7" t="s">
        <v>5</v>
      </c>
      <c r="D851" s="46">
        <v>224500</v>
      </c>
    </row>
    <row r="852" spans="1:4" ht="34" x14ac:dyDescent="0.6">
      <c r="A852" s="34" t="s">
        <v>1693</v>
      </c>
      <c r="B852" s="7" t="s">
        <v>1694</v>
      </c>
      <c r="C852" s="7" t="s">
        <v>5</v>
      </c>
      <c r="D852" s="46">
        <v>248500</v>
      </c>
    </row>
    <row r="853" spans="1:4" ht="34" x14ac:dyDescent="0.6">
      <c r="A853" s="34" t="s">
        <v>1695</v>
      </c>
      <c r="B853" s="7" t="s">
        <v>1696</v>
      </c>
      <c r="C853" s="7" t="s">
        <v>5</v>
      </c>
      <c r="D853" s="46">
        <v>37800</v>
      </c>
    </row>
    <row r="854" spans="1:4" ht="34" x14ac:dyDescent="0.6">
      <c r="A854" s="35" t="s">
        <v>1697</v>
      </c>
      <c r="B854" s="7" t="s">
        <v>1698</v>
      </c>
      <c r="C854" s="7" t="s">
        <v>5</v>
      </c>
      <c r="D854" s="46"/>
    </row>
    <row r="855" spans="1:4" x14ac:dyDescent="0.6">
      <c r="A855" s="35" t="s">
        <v>1699</v>
      </c>
      <c r="B855" s="7" t="s">
        <v>1700</v>
      </c>
      <c r="C855" s="7" t="s">
        <v>5</v>
      </c>
      <c r="D855" s="46">
        <v>209000</v>
      </c>
    </row>
    <row r="856" spans="1:4" x14ac:dyDescent="0.6">
      <c r="A856" s="35" t="s">
        <v>1701</v>
      </c>
      <c r="B856" s="7" t="s">
        <v>1702</v>
      </c>
      <c r="C856" s="7" t="s">
        <v>5</v>
      </c>
      <c r="D856" s="46">
        <v>232000</v>
      </c>
    </row>
    <row r="857" spans="1:4" x14ac:dyDescent="0.6">
      <c r="A857" s="35" t="s">
        <v>1703</v>
      </c>
      <c r="B857" s="7" t="s">
        <v>1704</v>
      </c>
      <c r="C857" s="7" t="s">
        <v>5</v>
      </c>
      <c r="D857" s="46">
        <v>232000</v>
      </c>
    </row>
    <row r="858" spans="1:4" x14ac:dyDescent="0.6">
      <c r="A858" s="35" t="s">
        <v>1705</v>
      </c>
      <c r="B858" s="7" t="s">
        <v>1706</v>
      </c>
      <c r="C858" s="7" t="s">
        <v>5</v>
      </c>
      <c r="D858" s="46">
        <v>211000</v>
      </c>
    </row>
    <row r="859" spans="1:4" x14ac:dyDescent="0.6">
      <c r="A859" s="37" t="s">
        <v>1707</v>
      </c>
      <c r="B859" s="7" t="s">
        <v>1708</v>
      </c>
      <c r="C859" s="7" t="s">
        <v>5</v>
      </c>
      <c r="D859" s="46">
        <v>232000</v>
      </c>
    </row>
    <row r="860" spans="1:4" ht="34" x14ac:dyDescent="0.6">
      <c r="A860" s="35" t="s">
        <v>1709</v>
      </c>
      <c r="B860" s="7" t="s">
        <v>1710</v>
      </c>
      <c r="C860" s="7" t="s">
        <v>5</v>
      </c>
      <c r="D860" s="46">
        <v>236000</v>
      </c>
    </row>
    <row r="861" spans="1:4" ht="34" x14ac:dyDescent="0.6">
      <c r="A861" s="33" t="s">
        <v>1711</v>
      </c>
      <c r="B861" s="7" t="s">
        <v>1712</v>
      </c>
      <c r="C861" s="7" t="s">
        <v>5</v>
      </c>
      <c r="D861" s="46">
        <v>1176000</v>
      </c>
    </row>
    <row r="862" spans="1:4" ht="34" x14ac:dyDescent="0.6">
      <c r="A862" s="34" t="s">
        <v>1713</v>
      </c>
      <c r="B862" s="7" t="s">
        <v>1714</v>
      </c>
      <c r="C862" s="7" t="s">
        <v>5</v>
      </c>
      <c r="D862" s="46">
        <v>790000</v>
      </c>
    </row>
    <row r="863" spans="1:4" ht="34" x14ac:dyDescent="0.6">
      <c r="A863" s="34" t="s">
        <v>1715</v>
      </c>
      <c r="B863" s="7" t="s">
        <v>1716</v>
      </c>
      <c r="C863" s="7" t="s">
        <v>5</v>
      </c>
      <c r="D863" s="46">
        <v>796500</v>
      </c>
    </row>
    <row r="864" spans="1:4" x14ac:dyDescent="0.6">
      <c r="A864" s="34" t="s">
        <v>1717</v>
      </c>
      <c r="B864" s="7" t="s">
        <v>1718</v>
      </c>
      <c r="C864" s="7" t="s">
        <v>5</v>
      </c>
      <c r="D864" s="46">
        <v>291000</v>
      </c>
    </row>
    <row r="865" spans="1:4" ht="34" x14ac:dyDescent="0.6">
      <c r="A865" s="34" t="s">
        <v>1719</v>
      </c>
      <c r="B865" s="7" t="s">
        <v>1720</v>
      </c>
      <c r="C865" s="7" t="s">
        <v>5</v>
      </c>
      <c r="D865" s="46">
        <v>261500</v>
      </c>
    </row>
    <row r="866" spans="1:4" ht="34" x14ac:dyDescent="0.6">
      <c r="A866" s="34" t="s">
        <v>1721</v>
      </c>
      <c r="B866" s="7" t="s">
        <v>1722</v>
      </c>
      <c r="C866" s="7" t="s">
        <v>5</v>
      </c>
      <c r="D866" s="46">
        <v>650500</v>
      </c>
    </row>
    <row r="867" spans="1:4" ht="34" x14ac:dyDescent="0.6">
      <c r="A867" s="34" t="s">
        <v>1723</v>
      </c>
      <c r="B867" s="7" t="s">
        <v>1724</v>
      </c>
      <c r="C867" s="7" t="s">
        <v>5</v>
      </c>
      <c r="D867" s="46">
        <v>286000</v>
      </c>
    </row>
    <row r="868" spans="1:4" ht="34" x14ac:dyDescent="0.6">
      <c r="A868" s="34" t="s">
        <v>1725</v>
      </c>
      <c r="B868" s="7" t="s">
        <v>1726</v>
      </c>
      <c r="C868" s="7" t="s">
        <v>5</v>
      </c>
      <c r="D868" s="46">
        <v>658000</v>
      </c>
    </row>
    <row r="869" spans="1:4" ht="34" x14ac:dyDescent="0.6">
      <c r="A869" s="34" t="s">
        <v>1727</v>
      </c>
      <c r="B869" s="7" t="s">
        <v>1728</v>
      </c>
      <c r="C869" s="7" t="s">
        <v>5</v>
      </c>
      <c r="D869" s="46">
        <v>545000</v>
      </c>
    </row>
    <row r="870" spans="1:4" ht="34" x14ac:dyDescent="0.6">
      <c r="A870" s="34" t="s">
        <v>1729</v>
      </c>
      <c r="B870" s="7" t="s">
        <v>1730</v>
      </c>
      <c r="C870" s="7" t="s">
        <v>5</v>
      </c>
      <c r="D870" s="46">
        <v>629500</v>
      </c>
    </row>
    <row r="871" spans="1:4" ht="34" x14ac:dyDescent="0.6">
      <c r="A871" s="34" t="s">
        <v>1731</v>
      </c>
      <c r="B871" s="7" t="s">
        <v>1732</v>
      </c>
      <c r="C871" s="7" t="s">
        <v>5</v>
      </c>
      <c r="D871" s="46">
        <v>562000</v>
      </c>
    </row>
    <row r="872" spans="1:4" ht="34" x14ac:dyDescent="0.6">
      <c r="A872" s="34" t="s">
        <v>1733</v>
      </c>
      <c r="B872" s="7" t="s">
        <v>1734</v>
      </c>
      <c r="C872" s="7" t="s">
        <v>5</v>
      </c>
      <c r="D872" s="46">
        <v>630500</v>
      </c>
    </row>
    <row r="873" spans="1:4" ht="34" x14ac:dyDescent="0.6">
      <c r="A873" s="34" t="s">
        <v>1735</v>
      </c>
      <c r="B873" s="7" t="s">
        <v>1736</v>
      </c>
      <c r="C873" s="7" t="s">
        <v>5</v>
      </c>
      <c r="D873" s="46">
        <v>534500</v>
      </c>
    </row>
    <row r="874" spans="1:4" ht="34" x14ac:dyDescent="0.6">
      <c r="A874" s="34" t="s">
        <v>1737</v>
      </c>
      <c r="B874" s="7" t="s">
        <v>1738</v>
      </c>
      <c r="C874" s="7" t="s">
        <v>5</v>
      </c>
      <c r="D874" s="46">
        <v>414500</v>
      </c>
    </row>
    <row r="875" spans="1:4" ht="34" x14ac:dyDescent="0.6">
      <c r="A875" s="34" t="s">
        <v>1739</v>
      </c>
      <c r="B875" s="7" t="s">
        <v>1740</v>
      </c>
      <c r="C875" s="7" t="s">
        <v>5</v>
      </c>
      <c r="D875" s="46">
        <v>616000</v>
      </c>
    </row>
    <row r="876" spans="1:4" ht="34" x14ac:dyDescent="0.6">
      <c r="A876" s="34" t="s">
        <v>1741</v>
      </c>
      <c r="B876" s="7" t="s">
        <v>1742</v>
      </c>
      <c r="C876" s="7" t="s">
        <v>5</v>
      </c>
      <c r="D876" s="46">
        <v>623500</v>
      </c>
    </row>
    <row r="877" spans="1:4" ht="34" x14ac:dyDescent="0.6">
      <c r="A877" s="34" t="s">
        <v>1743</v>
      </c>
      <c r="B877" s="7" t="s">
        <v>1744</v>
      </c>
      <c r="C877" s="7" t="s">
        <v>5</v>
      </c>
      <c r="D877" s="46">
        <v>673000</v>
      </c>
    </row>
    <row r="878" spans="1:4" ht="34" x14ac:dyDescent="0.6">
      <c r="A878" s="34" t="s">
        <v>1745</v>
      </c>
      <c r="B878" s="7" t="s">
        <v>1746</v>
      </c>
      <c r="C878" s="7" t="s">
        <v>5</v>
      </c>
      <c r="D878" s="46">
        <v>662000</v>
      </c>
    </row>
    <row r="879" spans="1:4" ht="34" x14ac:dyDescent="0.6">
      <c r="A879" s="34" t="s">
        <v>1747</v>
      </c>
      <c r="B879" s="7" t="s">
        <v>1748</v>
      </c>
      <c r="C879" s="7" t="s">
        <v>5</v>
      </c>
      <c r="D879" s="46">
        <v>646000</v>
      </c>
    </row>
    <row r="880" spans="1:4" ht="34" x14ac:dyDescent="0.6">
      <c r="A880" s="34" t="s">
        <v>1749</v>
      </c>
      <c r="B880" s="7" t="s">
        <v>1750</v>
      </c>
      <c r="C880" s="7" t="s">
        <v>5</v>
      </c>
      <c r="D880" s="46">
        <v>570000</v>
      </c>
    </row>
    <row r="881" spans="1:4" ht="34" x14ac:dyDescent="0.6">
      <c r="A881" s="34" t="s">
        <v>1751</v>
      </c>
      <c r="B881" s="7" t="s">
        <v>1752</v>
      </c>
      <c r="C881" s="7" t="s">
        <v>5</v>
      </c>
      <c r="D881" s="46">
        <v>646000</v>
      </c>
    </row>
    <row r="882" spans="1:4" ht="34" x14ac:dyDescent="0.6">
      <c r="A882" s="34" t="s">
        <v>1753</v>
      </c>
      <c r="B882" s="7" t="s">
        <v>1754</v>
      </c>
      <c r="C882" s="7" t="s">
        <v>5</v>
      </c>
      <c r="D882" s="46">
        <v>484500</v>
      </c>
    </row>
    <row r="883" spans="1:4" ht="34" x14ac:dyDescent="0.6">
      <c r="A883" s="34" t="s">
        <v>1755</v>
      </c>
      <c r="B883" s="7" t="s">
        <v>1756</v>
      </c>
      <c r="C883" s="7" t="s">
        <v>5</v>
      </c>
      <c r="D883" s="46">
        <v>771500</v>
      </c>
    </row>
    <row r="884" spans="1:4" ht="34" x14ac:dyDescent="0.6">
      <c r="A884" s="34" t="s">
        <v>1757</v>
      </c>
      <c r="B884" s="7" t="s">
        <v>1758</v>
      </c>
      <c r="C884" s="7" t="s">
        <v>5</v>
      </c>
      <c r="D884" s="46">
        <v>451500</v>
      </c>
    </row>
    <row r="885" spans="1:4" x14ac:dyDescent="0.6">
      <c r="A885" s="34" t="s">
        <v>1759</v>
      </c>
      <c r="B885" s="7" t="s">
        <v>1760</v>
      </c>
      <c r="C885" s="7" t="s">
        <v>5</v>
      </c>
      <c r="D885" s="46">
        <v>399000</v>
      </c>
    </row>
    <row r="886" spans="1:4" ht="34" x14ac:dyDescent="0.6">
      <c r="A886" s="34" t="s">
        <v>1761</v>
      </c>
      <c r="B886" s="7" t="s">
        <v>1762</v>
      </c>
      <c r="C886" s="7" t="s">
        <v>5</v>
      </c>
      <c r="D886" s="46">
        <v>558000</v>
      </c>
    </row>
    <row r="887" spans="1:4" ht="34" x14ac:dyDescent="0.6">
      <c r="A887" s="34" t="s">
        <v>1763</v>
      </c>
      <c r="B887" s="7" t="s">
        <v>1764</v>
      </c>
      <c r="C887" s="7" t="s">
        <v>5</v>
      </c>
      <c r="D887" s="46">
        <v>920500</v>
      </c>
    </row>
    <row r="888" spans="1:4" ht="34" x14ac:dyDescent="0.6">
      <c r="A888" s="34" t="s">
        <v>1765</v>
      </c>
      <c r="B888" s="7" t="s">
        <v>1766</v>
      </c>
      <c r="C888" s="7" t="s">
        <v>5</v>
      </c>
      <c r="D888" s="46">
        <v>920500</v>
      </c>
    </row>
    <row r="889" spans="1:4" ht="34" x14ac:dyDescent="0.6">
      <c r="A889" s="34" t="s">
        <v>1767</v>
      </c>
      <c r="B889" s="7" t="s">
        <v>1768</v>
      </c>
      <c r="C889" s="7" t="s">
        <v>5</v>
      </c>
      <c r="D889" s="46">
        <v>634000</v>
      </c>
    </row>
    <row r="890" spans="1:4" ht="34" x14ac:dyDescent="0.6">
      <c r="A890" s="34" t="s">
        <v>1769</v>
      </c>
      <c r="B890" s="7" t="s">
        <v>1770</v>
      </c>
      <c r="C890" s="7" t="s">
        <v>5</v>
      </c>
      <c r="D890" s="46">
        <v>573000</v>
      </c>
    </row>
    <row r="891" spans="1:4" ht="34" x14ac:dyDescent="0.6">
      <c r="A891" s="34" t="s">
        <v>1771</v>
      </c>
      <c r="B891" s="7" t="s">
        <v>1772</v>
      </c>
      <c r="C891" s="7" t="s">
        <v>5</v>
      </c>
      <c r="D891" s="46">
        <v>941000</v>
      </c>
    </row>
    <row r="892" spans="1:4" ht="34" x14ac:dyDescent="0.6">
      <c r="A892" s="34" t="s">
        <v>1773</v>
      </c>
      <c r="B892" s="7" t="s">
        <v>1774</v>
      </c>
      <c r="C892" s="7" t="s">
        <v>5</v>
      </c>
      <c r="D892" s="46">
        <v>1407000</v>
      </c>
    </row>
    <row r="893" spans="1:4" ht="34" x14ac:dyDescent="0.6">
      <c r="A893" s="34" t="s">
        <v>1775</v>
      </c>
      <c r="B893" s="7" t="s">
        <v>1776</v>
      </c>
      <c r="C893" s="7" t="s">
        <v>5</v>
      </c>
      <c r="D893" s="46">
        <v>1094000</v>
      </c>
    </row>
    <row r="894" spans="1:4" ht="34" x14ac:dyDescent="0.6">
      <c r="A894" s="34" t="s">
        <v>1777</v>
      </c>
      <c r="B894" s="7" t="s">
        <v>1778</v>
      </c>
      <c r="C894" s="7" t="s">
        <v>5</v>
      </c>
      <c r="D894" s="46">
        <v>616500</v>
      </c>
    </row>
    <row r="895" spans="1:4" ht="34" x14ac:dyDescent="0.6">
      <c r="A895" s="34" t="s">
        <v>1779</v>
      </c>
      <c r="B895" s="7" t="s">
        <v>1780</v>
      </c>
      <c r="C895" s="7" t="s">
        <v>5</v>
      </c>
      <c r="D895" s="46">
        <v>36800</v>
      </c>
    </row>
    <row r="896" spans="1:4" ht="51" x14ac:dyDescent="0.6">
      <c r="A896" s="34" t="s">
        <v>1781</v>
      </c>
      <c r="B896" s="7" t="s">
        <v>1782</v>
      </c>
      <c r="C896" s="7" t="s">
        <v>5</v>
      </c>
      <c r="D896" s="46">
        <v>39900</v>
      </c>
    </row>
    <row r="897" spans="1:4" ht="34" x14ac:dyDescent="0.6">
      <c r="A897" s="34" t="s">
        <v>1783</v>
      </c>
      <c r="B897" s="7" t="s">
        <v>1784</v>
      </c>
      <c r="C897" s="7" t="s">
        <v>5</v>
      </c>
      <c r="D897" s="46">
        <v>68300</v>
      </c>
    </row>
    <row r="898" spans="1:4" ht="34" x14ac:dyDescent="0.6">
      <c r="A898" s="34" t="s">
        <v>1785</v>
      </c>
      <c r="B898" s="7" t="s">
        <v>1786</v>
      </c>
      <c r="C898" s="7" t="s">
        <v>5</v>
      </c>
      <c r="D898" s="46">
        <v>87700</v>
      </c>
    </row>
    <row r="899" spans="1:4" ht="34" x14ac:dyDescent="0.6">
      <c r="A899" s="34" t="s">
        <v>1787</v>
      </c>
      <c r="B899" s="7" t="s">
        <v>1788</v>
      </c>
      <c r="C899" s="7" t="s">
        <v>5</v>
      </c>
      <c r="D899" s="46">
        <v>109500</v>
      </c>
    </row>
    <row r="900" spans="1:4" ht="34" x14ac:dyDescent="0.6">
      <c r="A900" s="34" t="s">
        <v>1789</v>
      </c>
      <c r="B900" s="7" t="s">
        <v>1790</v>
      </c>
      <c r="C900" s="7" t="s">
        <v>5</v>
      </c>
      <c r="D900" s="46">
        <v>561000</v>
      </c>
    </row>
    <row r="901" spans="1:4" x14ac:dyDescent="0.6">
      <c r="A901" s="34" t="s">
        <v>1791</v>
      </c>
      <c r="B901" s="7" t="s">
        <v>1792</v>
      </c>
      <c r="C901" s="7" t="s">
        <v>5</v>
      </c>
      <c r="D901" s="46">
        <v>70100</v>
      </c>
    </row>
    <row r="902" spans="1:4" ht="34" x14ac:dyDescent="0.6">
      <c r="A902" s="35" t="s">
        <v>1793</v>
      </c>
      <c r="B902" s="7" t="s">
        <v>1794</v>
      </c>
      <c r="C902" s="7" t="s">
        <v>29</v>
      </c>
      <c r="D902" s="46">
        <v>32600</v>
      </c>
    </row>
    <row r="903" spans="1:4" ht="34" x14ac:dyDescent="0.6">
      <c r="A903" s="35" t="s">
        <v>1795</v>
      </c>
      <c r="B903" s="7" t="s">
        <v>1796</v>
      </c>
      <c r="C903" s="7" t="s">
        <v>29</v>
      </c>
      <c r="D903" s="46">
        <v>71600</v>
      </c>
    </row>
    <row r="904" spans="1:4" ht="34" x14ac:dyDescent="0.6">
      <c r="A904" s="35" t="s">
        <v>1797</v>
      </c>
      <c r="B904" s="7" t="s">
        <v>1798</v>
      </c>
      <c r="C904" s="7" t="s">
        <v>29</v>
      </c>
      <c r="D904" s="46">
        <v>84500</v>
      </c>
    </row>
    <row r="905" spans="1:4" ht="34" x14ac:dyDescent="0.6">
      <c r="A905" s="35" t="s">
        <v>1799</v>
      </c>
      <c r="B905" s="7" t="s">
        <v>1800</v>
      </c>
      <c r="C905" s="7" t="s">
        <v>29</v>
      </c>
      <c r="D905" s="46">
        <v>42500</v>
      </c>
    </row>
    <row r="906" spans="1:4" ht="34" x14ac:dyDescent="0.6">
      <c r="A906" s="35" t="s">
        <v>1801</v>
      </c>
      <c r="B906" s="7" t="s">
        <v>1802</v>
      </c>
      <c r="C906" s="7" t="s">
        <v>29</v>
      </c>
      <c r="D906" s="46">
        <v>63500</v>
      </c>
    </row>
    <row r="907" spans="1:4" ht="34" x14ac:dyDescent="0.6">
      <c r="A907" s="37" t="s">
        <v>1803</v>
      </c>
      <c r="B907" s="7" t="s">
        <v>1804</v>
      </c>
      <c r="C907" s="7" t="s">
        <v>29</v>
      </c>
      <c r="D907" s="46">
        <v>62800</v>
      </c>
    </row>
    <row r="908" spans="1:4" ht="51" x14ac:dyDescent="0.6">
      <c r="A908" s="37" t="s">
        <v>1805</v>
      </c>
      <c r="B908" s="7" t="s">
        <v>1806</v>
      </c>
      <c r="C908" s="7" t="s">
        <v>5</v>
      </c>
      <c r="D908" s="46">
        <v>1789000</v>
      </c>
    </row>
    <row r="909" spans="1:4" ht="34" x14ac:dyDescent="0.6">
      <c r="A909" s="37" t="s">
        <v>1807</v>
      </c>
      <c r="B909" s="7" t="s">
        <v>1808</v>
      </c>
      <c r="C909" s="7" t="s">
        <v>5</v>
      </c>
      <c r="D909" s="46">
        <v>148000</v>
      </c>
    </row>
    <row r="910" spans="1:4" ht="51" x14ac:dyDescent="0.6">
      <c r="A910" s="37" t="s">
        <v>1809</v>
      </c>
      <c r="B910" s="7" t="s">
        <v>1810</v>
      </c>
      <c r="C910" s="7" t="s">
        <v>5</v>
      </c>
      <c r="D910" s="46">
        <v>756500</v>
      </c>
    </row>
    <row r="911" spans="1:4" ht="34" x14ac:dyDescent="0.6">
      <c r="A911" s="37" t="s">
        <v>1811</v>
      </c>
      <c r="B911" s="7" t="s">
        <v>1812</v>
      </c>
      <c r="C911" s="7" t="s">
        <v>5</v>
      </c>
      <c r="D911" s="46">
        <v>80100</v>
      </c>
    </row>
    <row r="912" spans="1:4" ht="51" x14ac:dyDescent="0.6">
      <c r="A912" s="37" t="s">
        <v>1813</v>
      </c>
      <c r="B912" s="7" t="s">
        <v>1814</v>
      </c>
      <c r="C912" s="7" t="s">
        <v>5</v>
      </c>
      <c r="D912" s="46">
        <v>940000</v>
      </c>
    </row>
    <row r="913" spans="1:4" ht="34" x14ac:dyDescent="0.6">
      <c r="A913" s="37" t="s">
        <v>1815</v>
      </c>
      <c r="B913" s="7" t="s">
        <v>1816</v>
      </c>
      <c r="C913" s="7" t="s">
        <v>5</v>
      </c>
      <c r="D913" s="46">
        <v>85000</v>
      </c>
    </row>
    <row r="914" spans="1:4" ht="34" x14ac:dyDescent="0.6">
      <c r="A914" s="37" t="s">
        <v>1817</v>
      </c>
      <c r="B914" s="7" t="s">
        <v>1818</v>
      </c>
      <c r="C914" s="7" t="s">
        <v>5</v>
      </c>
      <c r="D914" s="46">
        <v>368000</v>
      </c>
    </row>
    <row r="915" spans="1:4" ht="51" x14ac:dyDescent="0.6">
      <c r="A915" s="37" t="s">
        <v>1819</v>
      </c>
      <c r="B915" s="7" t="s">
        <v>1820</v>
      </c>
      <c r="C915" s="7" t="s">
        <v>5</v>
      </c>
      <c r="D915" s="46">
        <v>390000</v>
      </c>
    </row>
    <row r="916" spans="1:4" ht="51" x14ac:dyDescent="0.6">
      <c r="A916" s="37" t="s">
        <v>1821</v>
      </c>
      <c r="B916" s="7" t="s">
        <v>1822</v>
      </c>
      <c r="C916" s="7" t="s">
        <v>5</v>
      </c>
      <c r="D916" s="46">
        <v>384500</v>
      </c>
    </row>
    <row r="917" spans="1:4" ht="34" x14ac:dyDescent="0.6">
      <c r="A917" s="35" t="s">
        <v>1823</v>
      </c>
      <c r="B917" s="7" t="s">
        <v>1824</v>
      </c>
      <c r="C917" s="7" t="s">
        <v>5</v>
      </c>
      <c r="D917" s="46">
        <v>477500</v>
      </c>
    </row>
    <row r="918" spans="1:4" ht="34" x14ac:dyDescent="0.6">
      <c r="A918" s="33" t="s">
        <v>1825</v>
      </c>
      <c r="B918" s="7" t="s">
        <v>1826</v>
      </c>
      <c r="C918" s="7" t="s">
        <v>5</v>
      </c>
      <c r="D918" s="46">
        <v>253500</v>
      </c>
    </row>
    <row r="919" spans="1:4" ht="34" x14ac:dyDescent="0.6">
      <c r="A919" s="34" t="s">
        <v>1827</v>
      </c>
      <c r="B919" s="7" t="s">
        <v>1828</v>
      </c>
      <c r="C919" s="7" t="s">
        <v>5</v>
      </c>
      <c r="D919" s="46">
        <v>276000</v>
      </c>
    </row>
    <row r="920" spans="1:4" ht="34" x14ac:dyDescent="0.6">
      <c r="A920" s="34" t="s">
        <v>1829</v>
      </c>
      <c r="B920" s="7" t="s">
        <v>1830</v>
      </c>
      <c r="C920" s="7" t="s">
        <v>5</v>
      </c>
      <c r="D920" s="46">
        <v>242000</v>
      </c>
    </row>
    <row r="921" spans="1:4" ht="34" x14ac:dyDescent="0.6">
      <c r="A921" s="34" t="s">
        <v>1831</v>
      </c>
      <c r="B921" s="7" t="s">
        <v>1832</v>
      </c>
      <c r="C921" s="7" t="s">
        <v>5</v>
      </c>
      <c r="D921" s="46">
        <v>299000</v>
      </c>
    </row>
    <row r="922" spans="1:4" ht="34" x14ac:dyDescent="0.6">
      <c r="A922" s="34" t="s">
        <v>1833</v>
      </c>
      <c r="B922" s="7" t="s">
        <v>1834</v>
      </c>
      <c r="C922" s="7" t="s">
        <v>5</v>
      </c>
      <c r="D922" s="46">
        <v>289000</v>
      </c>
    </row>
    <row r="923" spans="1:4" ht="34" x14ac:dyDescent="0.6">
      <c r="A923" s="34" t="s">
        <v>1835</v>
      </c>
      <c r="B923" s="7" t="s">
        <v>1836</v>
      </c>
      <c r="C923" s="7" t="s">
        <v>5</v>
      </c>
      <c r="D923" s="46">
        <v>301500</v>
      </c>
    </row>
    <row r="924" spans="1:4" ht="34" x14ac:dyDescent="0.6">
      <c r="A924" s="34" t="s">
        <v>1837</v>
      </c>
      <c r="B924" s="7" t="s">
        <v>1838</v>
      </c>
      <c r="C924" s="7" t="s">
        <v>5</v>
      </c>
      <c r="D924" s="46">
        <v>335500</v>
      </c>
    </row>
    <row r="925" spans="1:4" ht="34" x14ac:dyDescent="0.6">
      <c r="A925" s="34" t="s">
        <v>1839</v>
      </c>
      <c r="B925" s="7" t="s">
        <v>1840</v>
      </c>
      <c r="C925" s="7" t="s">
        <v>5</v>
      </c>
      <c r="D925" s="46">
        <v>322000</v>
      </c>
    </row>
    <row r="926" spans="1:4" ht="34" x14ac:dyDescent="0.6">
      <c r="A926" s="34" t="s">
        <v>1841</v>
      </c>
      <c r="B926" s="7" t="s">
        <v>1842</v>
      </c>
      <c r="C926" s="7" t="s">
        <v>5</v>
      </c>
      <c r="D926" s="46">
        <v>344500</v>
      </c>
    </row>
    <row r="927" spans="1:4" ht="34" x14ac:dyDescent="0.6">
      <c r="A927" s="34" t="s">
        <v>1843</v>
      </c>
      <c r="B927" s="7" t="s">
        <v>1844</v>
      </c>
      <c r="C927" s="7" t="s">
        <v>5</v>
      </c>
      <c r="D927" s="46">
        <v>321500</v>
      </c>
    </row>
    <row r="928" spans="1:4" ht="34" x14ac:dyDescent="0.6">
      <c r="A928" s="34" t="s">
        <v>1845</v>
      </c>
      <c r="B928" s="7" t="s">
        <v>1846</v>
      </c>
      <c r="C928" s="7" t="s">
        <v>5</v>
      </c>
      <c r="D928" s="46">
        <v>345000</v>
      </c>
    </row>
    <row r="929" spans="1:4" ht="34" x14ac:dyDescent="0.6">
      <c r="A929" s="34" t="s">
        <v>1847</v>
      </c>
      <c r="B929" s="7" t="s">
        <v>1848</v>
      </c>
      <c r="C929" s="7" t="s">
        <v>5</v>
      </c>
      <c r="D929" s="46">
        <v>379500</v>
      </c>
    </row>
    <row r="930" spans="1:4" ht="34" x14ac:dyDescent="0.6">
      <c r="A930" s="34" t="s">
        <v>1849</v>
      </c>
      <c r="B930" s="7" t="s">
        <v>1850</v>
      </c>
      <c r="C930" s="7" t="s">
        <v>5</v>
      </c>
      <c r="D930" s="46">
        <v>363500</v>
      </c>
    </row>
    <row r="931" spans="1:4" ht="34" x14ac:dyDescent="0.6">
      <c r="A931" s="34" t="s">
        <v>1851</v>
      </c>
      <c r="B931" s="7" t="s">
        <v>1852</v>
      </c>
      <c r="C931" s="7" t="s">
        <v>5</v>
      </c>
      <c r="D931" s="46">
        <v>198500</v>
      </c>
    </row>
    <row r="932" spans="1:4" x14ac:dyDescent="0.6">
      <c r="A932" s="34" t="s">
        <v>1853</v>
      </c>
      <c r="B932" s="7" t="s">
        <v>1854</v>
      </c>
      <c r="C932" s="7" t="s">
        <v>29</v>
      </c>
      <c r="D932" s="46">
        <v>16900</v>
      </c>
    </row>
    <row r="933" spans="1:4" x14ac:dyDescent="0.6">
      <c r="A933" s="34" t="s">
        <v>1855</v>
      </c>
      <c r="B933" s="7" t="s">
        <v>1856</v>
      </c>
      <c r="C933" s="7" t="s">
        <v>29</v>
      </c>
      <c r="D933" s="46">
        <v>18400</v>
      </c>
    </row>
    <row r="934" spans="1:4" ht="34" x14ac:dyDescent="0.6">
      <c r="A934" s="34" t="s">
        <v>1857</v>
      </c>
      <c r="B934" s="7" t="s">
        <v>1858</v>
      </c>
      <c r="C934" s="7" t="s">
        <v>29</v>
      </c>
      <c r="D934" s="46">
        <v>44300</v>
      </c>
    </row>
    <row r="935" spans="1:4" ht="34" x14ac:dyDescent="0.6">
      <c r="A935" s="34" t="s">
        <v>1859</v>
      </c>
      <c r="B935" s="7" t="s">
        <v>1860</v>
      </c>
      <c r="C935" s="7" t="s">
        <v>29</v>
      </c>
      <c r="D935" s="46">
        <v>120000</v>
      </c>
    </row>
    <row r="936" spans="1:4" ht="34" x14ac:dyDescent="0.6">
      <c r="A936" s="34" t="s">
        <v>1861</v>
      </c>
      <c r="B936" s="7" t="s">
        <v>1862</v>
      </c>
      <c r="C936" s="7" t="s">
        <v>5</v>
      </c>
      <c r="D936" s="46">
        <v>136500</v>
      </c>
    </row>
    <row r="937" spans="1:4" ht="34" x14ac:dyDescent="0.6">
      <c r="A937" s="34" t="s">
        <v>1863</v>
      </c>
      <c r="B937" s="7" t="s">
        <v>1864</v>
      </c>
      <c r="C937" s="7" t="s">
        <v>5</v>
      </c>
      <c r="D937" s="46">
        <v>52200</v>
      </c>
    </row>
    <row r="938" spans="1:4" ht="34" x14ac:dyDescent="0.6">
      <c r="A938" s="34" t="s">
        <v>1865</v>
      </c>
      <c r="B938" s="7" t="s">
        <v>1866</v>
      </c>
      <c r="C938" s="7" t="s">
        <v>5</v>
      </c>
      <c r="D938" s="46">
        <v>690000</v>
      </c>
    </row>
    <row r="939" spans="1:4" ht="34" x14ac:dyDescent="0.6">
      <c r="A939" s="34" t="s">
        <v>1867</v>
      </c>
      <c r="B939" s="7" t="s">
        <v>1868</v>
      </c>
      <c r="C939" s="7" t="s">
        <v>5</v>
      </c>
      <c r="D939" s="46">
        <v>44000</v>
      </c>
    </row>
    <row r="940" spans="1:4" ht="34" x14ac:dyDescent="0.6">
      <c r="A940" s="34" t="s">
        <v>1869</v>
      </c>
      <c r="B940" s="7" t="s">
        <v>1870</v>
      </c>
      <c r="C940" s="7" t="s">
        <v>5</v>
      </c>
      <c r="D940" s="46">
        <v>10100</v>
      </c>
    </row>
    <row r="941" spans="1:4" ht="51" x14ac:dyDescent="0.6">
      <c r="A941" s="34" t="s">
        <v>1871</v>
      </c>
      <c r="B941" s="7" t="s">
        <v>1872</v>
      </c>
      <c r="C941" s="7" t="s">
        <v>5</v>
      </c>
      <c r="D941" s="46">
        <v>6810</v>
      </c>
    </row>
    <row r="942" spans="1:4" ht="34" x14ac:dyDescent="0.6">
      <c r="A942" s="34" t="s">
        <v>1873</v>
      </c>
      <c r="B942" s="7" t="s">
        <v>1874</v>
      </c>
      <c r="C942" s="7" t="s">
        <v>5</v>
      </c>
      <c r="D942" s="46">
        <v>126000</v>
      </c>
    </row>
    <row r="943" spans="1:4" ht="34" x14ac:dyDescent="0.6">
      <c r="A943" s="34" t="s">
        <v>1875</v>
      </c>
      <c r="B943" s="7" t="s">
        <v>1876</v>
      </c>
      <c r="C943" s="7" t="s">
        <v>5</v>
      </c>
      <c r="D943" s="46">
        <v>157000</v>
      </c>
    </row>
    <row r="944" spans="1:4" ht="34" x14ac:dyDescent="0.6">
      <c r="A944" s="34" t="s">
        <v>1877</v>
      </c>
      <c r="B944" s="7" t="s">
        <v>1878</v>
      </c>
      <c r="C944" s="7" t="s">
        <v>5</v>
      </c>
      <c r="D944" s="46">
        <v>150500</v>
      </c>
    </row>
    <row r="945" spans="1:4" ht="34" x14ac:dyDescent="0.6">
      <c r="A945" s="34" t="s">
        <v>1879</v>
      </c>
      <c r="B945" s="7" t="s">
        <v>1880</v>
      </c>
      <c r="C945" s="7" t="s">
        <v>29</v>
      </c>
      <c r="D945" s="46">
        <v>135500</v>
      </c>
    </row>
    <row r="946" spans="1:4" ht="34" x14ac:dyDescent="0.6">
      <c r="A946" s="34" t="s">
        <v>1881</v>
      </c>
      <c r="B946" s="7" t="s">
        <v>1882</v>
      </c>
      <c r="C946" s="7" t="s">
        <v>29</v>
      </c>
      <c r="D946" s="46">
        <v>4730</v>
      </c>
    </row>
    <row r="947" spans="1:4" x14ac:dyDescent="0.6">
      <c r="A947" s="34" t="s">
        <v>1883</v>
      </c>
      <c r="B947" s="7" t="s">
        <v>1884</v>
      </c>
      <c r="C947" s="7" t="s">
        <v>29</v>
      </c>
      <c r="D947" s="46">
        <v>139000</v>
      </c>
    </row>
    <row r="948" spans="1:4" ht="34" x14ac:dyDescent="0.6">
      <c r="A948" s="34" t="s">
        <v>1885</v>
      </c>
      <c r="B948" s="7" t="s">
        <v>1886</v>
      </c>
      <c r="C948" s="7" t="s">
        <v>29</v>
      </c>
      <c r="D948" s="46">
        <v>2990</v>
      </c>
    </row>
    <row r="949" spans="1:4" x14ac:dyDescent="0.6">
      <c r="A949" s="34" t="s">
        <v>1887</v>
      </c>
      <c r="B949" s="7" t="s">
        <v>1888</v>
      </c>
      <c r="C949" s="7" t="s">
        <v>29</v>
      </c>
      <c r="D949" s="46">
        <v>184000</v>
      </c>
    </row>
    <row r="950" spans="1:4" ht="34" x14ac:dyDescent="0.6">
      <c r="A950" s="34" t="s">
        <v>1889</v>
      </c>
      <c r="B950" s="7" t="s">
        <v>1890</v>
      </c>
      <c r="C950" s="7" t="s">
        <v>1891</v>
      </c>
      <c r="D950" s="46">
        <v>330000</v>
      </c>
    </row>
    <row r="951" spans="1:4" ht="34" x14ac:dyDescent="0.6">
      <c r="A951" s="34" t="s">
        <v>1892</v>
      </c>
      <c r="B951" s="7" t="s">
        <v>1893</v>
      </c>
      <c r="C951" s="7" t="s">
        <v>124</v>
      </c>
      <c r="D951" s="46">
        <v>293500</v>
      </c>
    </row>
    <row r="952" spans="1:4" x14ac:dyDescent="0.6">
      <c r="A952" s="34" t="s">
        <v>1894</v>
      </c>
      <c r="B952" s="7" t="s">
        <v>1895</v>
      </c>
      <c r="C952" s="7" t="s">
        <v>124</v>
      </c>
      <c r="D952" s="46">
        <v>164500</v>
      </c>
    </row>
    <row r="953" spans="1:4" x14ac:dyDescent="0.6">
      <c r="A953" s="34" t="s">
        <v>1896</v>
      </c>
      <c r="B953" s="7" t="s">
        <v>1897</v>
      </c>
      <c r="C953" s="7" t="s">
        <v>111</v>
      </c>
      <c r="D953" s="46">
        <v>138500</v>
      </c>
    </row>
    <row r="954" spans="1:4" ht="34" x14ac:dyDescent="0.6">
      <c r="A954" s="34" t="s">
        <v>1898</v>
      </c>
      <c r="B954" s="7" t="s">
        <v>1899</v>
      </c>
      <c r="C954" s="7" t="s">
        <v>5</v>
      </c>
      <c r="D954" s="46">
        <v>3113000</v>
      </c>
    </row>
    <row r="955" spans="1:4" ht="34" x14ac:dyDescent="0.6">
      <c r="A955" s="34" t="s">
        <v>1900</v>
      </c>
      <c r="B955" s="7" t="s">
        <v>1901</v>
      </c>
      <c r="C955" s="7" t="s">
        <v>5</v>
      </c>
      <c r="D955" s="46">
        <v>2079000</v>
      </c>
    </row>
    <row r="956" spans="1:4" ht="34" x14ac:dyDescent="0.6">
      <c r="A956" s="34" t="s">
        <v>1902</v>
      </c>
      <c r="B956" s="7" t="s">
        <v>1903</v>
      </c>
      <c r="C956" s="7" t="s">
        <v>5</v>
      </c>
      <c r="D956" s="46">
        <v>1616000</v>
      </c>
    </row>
    <row r="957" spans="1:4" ht="68" x14ac:dyDescent="0.6">
      <c r="A957" s="38" t="s">
        <v>1904</v>
      </c>
      <c r="B957" s="7" t="s">
        <v>1905</v>
      </c>
      <c r="C957" s="7" t="s">
        <v>5</v>
      </c>
      <c r="D957" s="46">
        <v>79100</v>
      </c>
    </row>
    <row r="958" spans="1:4" ht="51" x14ac:dyDescent="0.6">
      <c r="A958" s="38" t="s">
        <v>1906</v>
      </c>
      <c r="B958" s="7" t="s">
        <v>1907</v>
      </c>
      <c r="C958" s="7" t="s">
        <v>5</v>
      </c>
      <c r="D958" s="46">
        <v>68100</v>
      </c>
    </row>
    <row r="959" spans="1:4" ht="34" x14ac:dyDescent="0.6">
      <c r="A959" s="39" t="s">
        <v>1908</v>
      </c>
      <c r="B959" s="7" t="s">
        <v>1909</v>
      </c>
      <c r="C959" s="7" t="s">
        <v>5</v>
      </c>
      <c r="D959" s="46">
        <v>3500</v>
      </c>
    </row>
    <row r="960" spans="1:4" ht="51" x14ac:dyDescent="0.6">
      <c r="A960" s="39" t="s">
        <v>1910</v>
      </c>
      <c r="B960" s="7" t="s">
        <v>1911</v>
      </c>
      <c r="C960" s="7" t="s">
        <v>5</v>
      </c>
      <c r="D960" s="46">
        <v>0</v>
      </c>
    </row>
    <row r="961" spans="1:4" ht="68" x14ac:dyDescent="0.6">
      <c r="A961" s="39" t="s">
        <v>1912</v>
      </c>
      <c r="B961" s="7" t="s">
        <v>1913</v>
      </c>
      <c r="C961" s="7" t="s">
        <v>5</v>
      </c>
      <c r="D961" s="46">
        <v>105000</v>
      </c>
    </row>
    <row r="962" spans="1:4" ht="68" x14ac:dyDescent="0.6">
      <c r="A962" s="35" t="s">
        <v>1914</v>
      </c>
      <c r="B962" s="7" t="s">
        <v>1915</v>
      </c>
      <c r="C962" s="7" t="s">
        <v>5</v>
      </c>
      <c r="D962" s="46">
        <v>130500</v>
      </c>
    </row>
    <row r="963" spans="1:4" ht="51" x14ac:dyDescent="0.6">
      <c r="A963" s="35" t="s">
        <v>1916</v>
      </c>
      <c r="B963" s="7" t="s">
        <v>1917</v>
      </c>
      <c r="C963" s="7" t="s">
        <v>5</v>
      </c>
      <c r="D963" s="46">
        <v>79600</v>
      </c>
    </row>
    <row r="964" spans="1:4" ht="34" x14ac:dyDescent="0.6">
      <c r="A964" s="40" t="s">
        <v>1918</v>
      </c>
      <c r="B964" s="7" t="s">
        <v>1919</v>
      </c>
      <c r="C964" s="7" t="s">
        <v>5</v>
      </c>
      <c r="D964" s="46">
        <v>1750</v>
      </c>
    </row>
    <row r="965" spans="1:4" ht="51" x14ac:dyDescent="0.6">
      <c r="A965" s="40" t="s">
        <v>1920</v>
      </c>
      <c r="B965" s="7" t="s">
        <v>1921</v>
      </c>
      <c r="C965" s="7" t="s">
        <v>5</v>
      </c>
      <c r="D965" s="46"/>
    </row>
    <row r="966" spans="1:4" ht="51" x14ac:dyDescent="0.6">
      <c r="A966" s="40" t="s">
        <v>1922</v>
      </c>
      <c r="B966" s="7" t="s">
        <v>1923</v>
      </c>
      <c r="C966" s="7" t="s">
        <v>5</v>
      </c>
      <c r="D966" s="46"/>
    </row>
    <row r="967" spans="1:4" ht="51" x14ac:dyDescent="0.6">
      <c r="A967" s="39" t="s">
        <v>1924</v>
      </c>
      <c r="B967" s="7" t="s">
        <v>1925</v>
      </c>
      <c r="C967" s="7" t="s">
        <v>5</v>
      </c>
      <c r="D967" s="46"/>
    </row>
    <row r="968" spans="1:4" ht="68" x14ac:dyDescent="0.6">
      <c r="A968" s="39" t="s">
        <v>1926</v>
      </c>
      <c r="B968" s="7" t="s">
        <v>1927</v>
      </c>
      <c r="C968" s="7" t="s">
        <v>29</v>
      </c>
      <c r="D968" s="46"/>
    </row>
    <row r="969" spans="1:4" ht="34" x14ac:dyDescent="0.6">
      <c r="A969" s="39" t="s">
        <v>1928</v>
      </c>
      <c r="B969" s="7" t="s">
        <v>1929</v>
      </c>
      <c r="C969" s="7" t="s">
        <v>29</v>
      </c>
      <c r="D969" s="46"/>
    </row>
    <row r="970" spans="1:4" ht="51" x14ac:dyDescent="0.6">
      <c r="A970" s="39" t="s">
        <v>1930</v>
      </c>
      <c r="B970" s="7" t="s">
        <v>1931</v>
      </c>
      <c r="C970" s="7" t="s">
        <v>29</v>
      </c>
      <c r="D970" s="46"/>
    </row>
    <row r="971" spans="1:4" ht="34" x14ac:dyDescent="0.6">
      <c r="A971" s="39" t="s">
        <v>1932</v>
      </c>
      <c r="B971" s="7" t="s">
        <v>1933</v>
      </c>
      <c r="C971" s="7" t="s">
        <v>29</v>
      </c>
      <c r="D971" s="46"/>
    </row>
    <row r="972" spans="1:4" ht="51" x14ac:dyDescent="0.6">
      <c r="A972" s="39" t="s">
        <v>1934</v>
      </c>
      <c r="B972" s="7" t="s">
        <v>1935</v>
      </c>
      <c r="C972" s="7" t="s">
        <v>5</v>
      </c>
      <c r="D972" s="46">
        <v>470000</v>
      </c>
    </row>
    <row r="973" spans="1:4" ht="34" x14ac:dyDescent="0.6">
      <c r="A973" s="39" t="s">
        <v>1936</v>
      </c>
      <c r="B973" s="7" t="s">
        <v>1937</v>
      </c>
      <c r="C973" s="7" t="s">
        <v>5</v>
      </c>
      <c r="D973" s="46">
        <v>110000</v>
      </c>
    </row>
    <row r="974" spans="1:4" ht="34" x14ac:dyDescent="0.6">
      <c r="A974" s="39" t="s">
        <v>2405</v>
      </c>
      <c r="B974" s="7" t="s">
        <v>2414</v>
      </c>
      <c r="C974" s="7" t="s">
        <v>111</v>
      </c>
      <c r="D974" s="46">
        <v>1845000</v>
      </c>
    </row>
    <row r="975" spans="1:4" ht="34" x14ac:dyDescent="0.6">
      <c r="A975" s="39" t="s">
        <v>2406</v>
      </c>
      <c r="B975" s="7" t="s">
        <v>2413</v>
      </c>
      <c r="C975" s="7" t="s">
        <v>111</v>
      </c>
      <c r="D975" s="46">
        <v>5545000</v>
      </c>
    </row>
    <row r="976" spans="1:4" x14ac:dyDescent="0.6">
      <c r="A976" s="39" t="s">
        <v>2407</v>
      </c>
      <c r="B976" s="7" t="s">
        <v>2412</v>
      </c>
      <c r="C976" s="7" t="s">
        <v>111</v>
      </c>
      <c r="D976" s="46">
        <v>1200000</v>
      </c>
    </row>
    <row r="977" spans="1:4" ht="34" x14ac:dyDescent="0.6">
      <c r="A977" s="39" t="s">
        <v>2408</v>
      </c>
      <c r="B977" s="7" t="s">
        <v>2415</v>
      </c>
      <c r="C977" s="7" t="s">
        <v>111</v>
      </c>
      <c r="D977" s="46">
        <v>950000</v>
      </c>
    </row>
    <row r="978" spans="1:4" ht="34" x14ac:dyDescent="0.6">
      <c r="A978" s="39" t="s">
        <v>2409</v>
      </c>
      <c r="B978" s="7" t="s">
        <v>2416</v>
      </c>
      <c r="C978" s="7" t="s">
        <v>111</v>
      </c>
      <c r="D978" s="46">
        <v>344500</v>
      </c>
    </row>
    <row r="979" spans="1:4" ht="34" x14ac:dyDescent="0.6">
      <c r="A979" s="39" t="s">
        <v>2410</v>
      </c>
      <c r="B979" s="7" t="s">
        <v>2417</v>
      </c>
      <c r="C979" s="7" t="s">
        <v>111</v>
      </c>
      <c r="D979" s="46">
        <v>2938000</v>
      </c>
    </row>
    <row r="980" spans="1:4" ht="34" x14ac:dyDescent="0.6">
      <c r="A980" s="39" t="s">
        <v>2411</v>
      </c>
      <c r="B980" s="7" t="s">
        <v>2418</v>
      </c>
      <c r="C980" s="7" t="s">
        <v>111</v>
      </c>
      <c r="D980" s="46">
        <v>2688000</v>
      </c>
    </row>
    <row r="981" spans="1:4" x14ac:dyDescent="0.6">
      <c r="A981" s="34" t="s">
        <v>1938</v>
      </c>
      <c r="B981" s="7" t="s">
        <v>1939</v>
      </c>
      <c r="C981" s="7" t="s">
        <v>5</v>
      </c>
      <c r="D981" s="46">
        <v>247500</v>
      </c>
    </row>
    <row r="982" spans="1:4" x14ac:dyDescent="0.6">
      <c r="A982" s="34" t="s">
        <v>1940</v>
      </c>
      <c r="B982" s="7" t="s">
        <v>1941</v>
      </c>
      <c r="C982" s="7" t="s">
        <v>5</v>
      </c>
      <c r="D982" s="46">
        <v>278000</v>
      </c>
    </row>
    <row r="983" spans="1:4" x14ac:dyDescent="0.6">
      <c r="A983" s="34" t="s">
        <v>1942</v>
      </c>
      <c r="B983" s="7" t="s">
        <v>1943</v>
      </c>
      <c r="C983" s="7" t="s">
        <v>5</v>
      </c>
      <c r="D983" s="46">
        <v>306500</v>
      </c>
    </row>
    <row r="984" spans="1:4" x14ac:dyDescent="0.6">
      <c r="A984" s="34" t="s">
        <v>1944</v>
      </c>
      <c r="B984" s="7" t="s">
        <v>1945</v>
      </c>
      <c r="C984" s="7" t="s">
        <v>5</v>
      </c>
      <c r="D984" s="46">
        <v>363500</v>
      </c>
    </row>
    <row r="985" spans="1:4" x14ac:dyDescent="0.6">
      <c r="A985" s="34" t="s">
        <v>1946</v>
      </c>
      <c r="B985" s="7" t="s">
        <v>1947</v>
      </c>
      <c r="C985" s="7" t="s">
        <v>5</v>
      </c>
      <c r="D985" s="46">
        <v>409500</v>
      </c>
    </row>
    <row r="986" spans="1:4" ht="34" x14ac:dyDescent="0.6">
      <c r="A986" s="34" t="s">
        <v>2419</v>
      </c>
      <c r="B986" s="7" t="s">
        <v>2420</v>
      </c>
      <c r="C986" s="7" t="s">
        <v>5</v>
      </c>
      <c r="D986" s="46">
        <v>40000</v>
      </c>
    </row>
    <row r="987" spans="1:4" x14ac:dyDescent="0.6">
      <c r="A987" s="34" t="s">
        <v>1948</v>
      </c>
      <c r="B987" s="7" t="s">
        <v>1949</v>
      </c>
      <c r="C987" s="7" t="s">
        <v>5</v>
      </c>
      <c r="D987" s="46">
        <v>218000</v>
      </c>
    </row>
    <row r="988" spans="1:4" x14ac:dyDescent="0.6">
      <c r="A988" s="34" t="s">
        <v>1950</v>
      </c>
      <c r="B988" s="7" t="s">
        <v>1951</v>
      </c>
      <c r="C988" s="7" t="s">
        <v>5</v>
      </c>
      <c r="D988" s="46">
        <v>329500</v>
      </c>
    </row>
    <row r="989" spans="1:4" x14ac:dyDescent="0.6">
      <c r="A989" s="34" t="s">
        <v>1952</v>
      </c>
      <c r="B989" s="7" t="s">
        <v>1953</v>
      </c>
      <c r="C989" s="7" t="s">
        <v>5</v>
      </c>
      <c r="D989" s="46">
        <v>601000</v>
      </c>
    </row>
    <row r="990" spans="1:4" ht="34" x14ac:dyDescent="0.6">
      <c r="A990" s="34" t="s">
        <v>1954</v>
      </c>
      <c r="B990" s="7" t="s">
        <v>1955</v>
      </c>
      <c r="C990" s="7" t="s">
        <v>5</v>
      </c>
      <c r="D990" s="46">
        <v>343500</v>
      </c>
    </row>
    <row r="991" spans="1:4" ht="34" x14ac:dyDescent="0.6">
      <c r="A991" s="34" t="s">
        <v>1956</v>
      </c>
      <c r="B991" s="7" t="s">
        <v>1957</v>
      </c>
      <c r="C991" s="7" t="s">
        <v>5</v>
      </c>
      <c r="D991" s="46">
        <v>402000</v>
      </c>
    </row>
    <row r="992" spans="1:4" ht="34" x14ac:dyDescent="0.6">
      <c r="A992" s="34" t="s">
        <v>1958</v>
      </c>
      <c r="B992" s="7" t="s">
        <v>1959</v>
      </c>
      <c r="C992" s="7" t="s">
        <v>5</v>
      </c>
      <c r="D992" s="46">
        <v>440000</v>
      </c>
    </row>
    <row r="993" spans="1:4" ht="34" x14ac:dyDescent="0.6">
      <c r="A993" s="34" t="s">
        <v>1960</v>
      </c>
      <c r="B993" s="7" t="s">
        <v>1961</v>
      </c>
      <c r="C993" s="7" t="s">
        <v>5</v>
      </c>
      <c r="D993" s="46">
        <v>506000</v>
      </c>
    </row>
    <row r="994" spans="1:4" ht="34" x14ac:dyDescent="0.6">
      <c r="A994" s="34" t="s">
        <v>1962</v>
      </c>
      <c r="B994" s="7" t="s">
        <v>1963</v>
      </c>
      <c r="C994" s="7" t="s">
        <v>5</v>
      </c>
      <c r="D994" s="46">
        <v>588500</v>
      </c>
    </row>
    <row r="995" spans="1:4" ht="51" x14ac:dyDescent="0.6">
      <c r="A995" s="34" t="s">
        <v>1964</v>
      </c>
      <c r="B995" s="7" t="s">
        <v>1965</v>
      </c>
      <c r="C995" s="7" t="s">
        <v>5</v>
      </c>
      <c r="D995" s="46">
        <v>605500</v>
      </c>
    </row>
    <row r="996" spans="1:4" x14ac:dyDescent="0.6">
      <c r="A996" s="34" t="s">
        <v>1966</v>
      </c>
      <c r="B996" s="7" t="s">
        <v>1967</v>
      </c>
      <c r="C996" s="7" t="s">
        <v>5</v>
      </c>
      <c r="D996" s="46">
        <v>274500</v>
      </c>
    </row>
    <row r="997" spans="1:4" x14ac:dyDescent="0.6">
      <c r="A997" s="34" t="s">
        <v>1968</v>
      </c>
      <c r="B997" s="7" t="s">
        <v>1969</v>
      </c>
      <c r="C997" s="7" t="s">
        <v>5</v>
      </c>
      <c r="D997" s="46">
        <v>365000</v>
      </c>
    </row>
    <row r="998" spans="1:4" ht="34" x14ac:dyDescent="0.6">
      <c r="A998" s="34" t="s">
        <v>1970</v>
      </c>
      <c r="B998" s="7" t="s">
        <v>1971</v>
      </c>
      <c r="C998" s="7" t="s">
        <v>5</v>
      </c>
      <c r="D998" s="46">
        <v>1113000</v>
      </c>
    </row>
    <row r="999" spans="1:4" ht="34" x14ac:dyDescent="0.6">
      <c r="A999" s="34" t="s">
        <v>1972</v>
      </c>
      <c r="B999" s="7" t="s">
        <v>1973</v>
      </c>
      <c r="C999" s="7" t="s">
        <v>5</v>
      </c>
      <c r="D999" s="46">
        <v>793500</v>
      </c>
    </row>
    <row r="1000" spans="1:4" ht="34" x14ac:dyDescent="0.6">
      <c r="A1000" s="34" t="s">
        <v>1974</v>
      </c>
      <c r="B1000" s="7" t="s">
        <v>1975</v>
      </c>
      <c r="C1000" s="7" t="s">
        <v>5</v>
      </c>
      <c r="D1000" s="46">
        <v>3208000</v>
      </c>
    </row>
    <row r="1001" spans="1:4" x14ac:dyDescent="0.6">
      <c r="A1001" s="34" t="s">
        <v>1976</v>
      </c>
      <c r="B1001" s="7" t="s">
        <v>1977</v>
      </c>
      <c r="C1001" s="7" t="s">
        <v>5</v>
      </c>
      <c r="D1001" s="46">
        <v>109000</v>
      </c>
    </row>
    <row r="1002" spans="1:4" ht="34" x14ac:dyDescent="0.6">
      <c r="A1002" s="34" t="s">
        <v>1978</v>
      </c>
      <c r="B1002" s="7" t="s">
        <v>1979</v>
      </c>
      <c r="C1002" s="7" t="s">
        <v>5</v>
      </c>
      <c r="D1002" s="46">
        <v>30000</v>
      </c>
    </row>
    <row r="1003" spans="1:4" ht="34" x14ac:dyDescent="0.6">
      <c r="A1003" s="34" t="s">
        <v>1980</v>
      </c>
      <c r="B1003" s="7" t="s">
        <v>1981</v>
      </c>
      <c r="C1003" s="7" t="s">
        <v>5</v>
      </c>
      <c r="D1003" s="46">
        <v>47200</v>
      </c>
    </row>
    <row r="1004" spans="1:4" ht="34" x14ac:dyDescent="0.6">
      <c r="A1004" s="34" t="s">
        <v>1982</v>
      </c>
      <c r="B1004" s="7" t="s">
        <v>1983</v>
      </c>
      <c r="C1004" s="7" t="s">
        <v>5</v>
      </c>
      <c r="D1004" s="46">
        <v>63600</v>
      </c>
    </row>
    <row r="1005" spans="1:4" x14ac:dyDescent="0.6">
      <c r="A1005" s="35" t="s">
        <v>1984</v>
      </c>
      <c r="B1005" s="7" t="s">
        <v>1985</v>
      </c>
      <c r="C1005" s="7" t="s">
        <v>5</v>
      </c>
      <c r="D1005" s="46">
        <v>359000</v>
      </c>
    </row>
    <row r="1006" spans="1:4" ht="34" x14ac:dyDescent="0.6">
      <c r="A1006" s="35" t="s">
        <v>1986</v>
      </c>
      <c r="B1006" s="7" t="s">
        <v>1987</v>
      </c>
      <c r="C1006" s="7" t="s">
        <v>631</v>
      </c>
      <c r="D1006" s="46">
        <v>6040</v>
      </c>
    </row>
    <row r="1007" spans="1:4" ht="51" x14ac:dyDescent="0.6">
      <c r="A1007" s="35" t="s">
        <v>1988</v>
      </c>
      <c r="B1007" s="7" t="s">
        <v>1989</v>
      </c>
      <c r="C1007" s="7" t="s">
        <v>29</v>
      </c>
      <c r="D1007" s="46">
        <v>120000</v>
      </c>
    </row>
    <row r="1008" spans="1:4" ht="34" x14ac:dyDescent="0.6">
      <c r="A1008" s="35" t="s">
        <v>1990</v>
      </c>
      <c r="B1008" s="7" t="s">
        <v>1991</v>
      </c>
      <c r="C1008" s="7" t="s">
        <v>5</v>
      </c>
      <c r="D1008" s="46">
        <v>-8780</v>
      </c>
    </row>
    <row r="1009" spans="1:4" ht="34" x14ac:dyDescent="0.6">
      <c r="A1009" s="35" t="s">
        <v>1992</v>
      </c>
      <c r="B1009" s="7" t="s">
        <v>1993</v>
      </c>
      <c r="C1009" s="7" t="s">
        <v>5</v>
      </c>
      <c r="D1009" s="46">
        <v>-26400</v>
      </c>
    </row>
    <row r="1010" spans="1:4" x14ac:dyDescent="0.6">
      <c r="A1010" s="35" t="s">
        <v>1994</v>
      </c>
      <c r="B1010" s="7" t="s">
        <v>1995</v>
      </c>
      <c r="C1010" s="7" t="s">
        <v>5</v>
      </c>
      <c r="D1010" s="46">
        <v>208000</v>
      </c>
    </row>
    <row r="1011" spans="1:4" ht="34" x14ac:dyDescent="0.6">
      <c r="A1011" s="35" t="s">
        <v>2421</v>
      </c>
      <c r="B1011" s="7" t="s">
        <v>2423</v>
      </c>
      <c r="C1011" s="7" t="s">
        <v>5</v>
      </c>
      <c r="D1011" s="46">
        <v>200000</v>
      </c>
    </row>
    <row r="1012" spans="1:4" ht="51" x14ac:dyDescent="0.6">
      <c r="A1012" s="35" t="s">
        <v>2422</v>
      </c>
      <c r="B1012" s="7" t="s">
        <v>2424</v>
      </c>
      <c r="C1012" s="7" t="s">
        <v>5</v>
      </c>
      <c r="D1012" s="46"/>
    </row>
    <row r="1013" spans="1:4" x14ac:dyDescent="0.6">
      <c r="A1013" s="33" t="s">
        <v>1996</v>
      </c>
      <c r="B1013" s="7" t="s">
        <v>1997</v>
      </c>
      <c r="C1013" s="7" t="s">
        <v>631</v>
      </c>
      <c r="D1013" s="46">
        <v>875</v>
      </c>
    </row>
    <row r="1014" spans="1:4" ht="34" x14ac:dyDescent="0.6">
      <c r="A1014" s="34" t="s">
        <v>1998</v>
      </c>
      <c r="B1014" s="7" t="s">
        <v>1999</v>
      </c>
      <c r="C1014" s="7" t="s">
        <v>5</v>
      </c>
      <c r="D1014" s="46">
        <v>23400</v>
      </c>
    </row>
    <row r="1015" spans="1:4" ht="34" x14ac:dyDescent="0.6">
      <c r="A1015" s="34" t="s">
        <v>2000</v>
      </c>
      <c r="B1015" s="7" t="s">
        <v>2001</v>
      </c>
      <c r="C1015" s="7" t="s">
        <v>631</v>
      </c>
      <c r="D1015" s="46">
        <v>3440</v>
      </c>
    </row>
    <row r="1016" spans="1:4" ht="34" x14ac:dyDescent="0.6">
      <c r="A1016" s="34" t="s">
        <v>2002</v>
      </c>
      <c r="B1016" s="7" t="s">
        <v>2003</v>
      </c>
      <c r="C1016" s="7" t="s">
        <v>5</v>
      </c>
      <c r="D1016" s="46">
        <v>76200</v>
      </c>
    </row>
    <row r="1017" spans="1:4" x14ac:dyDescent="0.6">
      <c r="A1017" s="34" t="s">
        <v>2004</v>
      </c>
      <c r="B1017" s="7" t="s">
        <v>2005</v>
      </c>
      <c r="C1017" s="7" t="s">
        <v>631</v>
      </c>
      <c r="D1017" s="46">
        <v>4210</v>
      </c>
    </row>
    <row r="1018" spans="1:4" ht="34" x14ac:dyDescent="0.6">
      <c r="A1018" s="34" t="s">
        <v>2006</v>
      </c>
      <c r="B1018" s="7" t="s">
        <v>2007</v>
      </c>
      <c r="C1018" s="7" t="s">
        <v>5</v>
      </c>
      <c r="D1018" s="46">
        <v>93800</v>
      </c>
    </row>
    <row r="1019" spans="1:4" x14ac:dyDescent="0.6">
      <c r="A1019" s="34" t="s">
        <v>2008</v>
      </c>
      <c r="B1019" s="7" t="s">
        <v>2009</v>
      </c>
      <c r="C1019" s="7" t="s">
        <v>631</v>
      </c>
      <c r="D1019" s="46">
        <v>1300</v>
      </c>
    </row>
    <row r="1020" spans="1:4" ht="34" x14ac:dyDescent="0.6">
      <c r="A1020" s="34" t="s">
        <v>2010</v>
      </c>
      <c r="B1020" s="7" t="s">
        <v>2011</v>
      </c>
      <c r="C1020" s="7" t="s">
        <v>5</v>
      </c>
      <c r="D1020" s="46">
        <v>40000</v>
      </c>
    </row>
    <row r="1021" spans="1:4" ht="51" x14ac:dyDescent="0.6">
      <c r="A1021" s="34" t="s">
        <v>2012</v>
      </c>
      <c r="B1021" s="7" t="s">
        <v>2013</v>
      </c>
      <c r="C1021" s="7" t="s">
        <v>5</v>
      </c>
      <c r="D1021" s="46">
        <v>174000</v>
      </c>
    </row>
    <row r="1022" spans="1:4" x14ac:dyDescent="0.6">
      <c r="A1022" s="34" t="s">
        <v>2014</v>
      </c>
      <c r="B1022" s="7" t="s">
        <v>2015</v>
      </c>
      <c r="C1022" s="7" t="s">
        <v>5</v>
      </c>
      <c r="D1022" s="46">
        <v>144500</v>
      </c>
    </row>
    <row r="1023" spans="1:4" x14ac:dyDescent="0.6">
      <c r="A1023" s="34" t="s">
        <v>2016</v>
      </c>
      <c r="B1023" s="7" t="s">
        <v>2017</v>
      </c>
      <c r="C1023" s="7" t="s">
        <v>5</v>
      </c>
      <c r="D1023" s="46">
        <v>148500</v>
      </c>
    </row>
    <row r="1024" spans="1:4" ht="51" x14ac:dyDescent="0.6">
      <c r="A1024" s="34" t="s">
        <v>2018</v>
      </c>
      <c r="B1024" s="7" t="s">
        <v>2019</v>
      </c>
      <c r="C1024" s="7" t="s">
        <v>5</v>
      </c>
      <c r="D1024" s="46">
        <v>203000</v>
      </c>
    </row>
    <row r="1025" spans="1:4" ht="34" x14ac:dyDescent="0.6">
      <c r="A1025" s="34" t="s">
        <v>2020</v>
      </c>
      <c r="B1025" s="7" t="s">
        <v>2021</v>
      </c>
      <c r="C1025" s="7" t="s">
        <v>5</v>
      </c>
      <c r="D1025" s="46">
        <v>7230</v>
      </c>
    </row>
    <row r="1026" spans="1:4" ht="51" x14ac:dyDescent="0.6">
      <c r="A1026" s="34" t="s">
        <v>2022</v>
      </c>
      <c r="B1026" s="7" t="s">
        <v>2023</v>
      </c>
      <c r="C1026" s="7" t="s">
        <v>5</v>
      </c>
      <c r="D1026" s="46">
        <v>199500</v>
      </c>
    </row>
    <row r="1027" spans="1:4" ht="34" x14ac:dyDescent="0.6">
      <c r="A1027" s="34" t="s">
        <v>2024</v>
      </c>
      <c r="B1027" s="7" t="s">
        <v>2025</v>
      </c>
      <c r="C1027" s="7" t="s">
        <v>5</v>
      </c>
      <c r="D1027" s="46">
        <v>7110</v>
      </c>
    </row>
    <row r="1028" spans="1:4" ht="51" x14ac:dyDescent="0.6">
      <c r="A1028" s="34" t="s">
        <v>2026</v>
      </c>
      <c r="B1028" s="7" t="s">
        <v>2027</v>
      </c>
      <c r="C1028" s="7" t="s">
        <v>5</v>
      </c>
      <c r="D1028" s="46">
        <v>213500</v>
      </c>
    </row>
    <row r="1029" spans="1:4" ht="34" x14ac:dyDescent="0.6">
      <c r="A1029" s="34" t="s">
        <v>2028</v>
      </c>
      <c r="B1029" s="7" t="s">
        <v>2029</v>
      </c>
      <c r="C1029" s="7" t="s">
        <v>5</v>
      </c>
      <c r="D1029" s="46">
        <v>7010</v>
      </c>
    </row>
    <row r="1030" spans="1:4" ht="34" x14ac:dyDescent="0.6">
      <c r="A1030" s="34" t="s">
        <v>2030</v>
      </c>
      <c r="B1030" s="7" t="s">
        <v>2031</v>
      </c>
      <c r="C1030" s="7" t="s">
        <v>5</v>
      </c>
      <c r="D1030" s="46">
        <v>149500</v>
      </c>
    </row>
    <row r="1031" spans="1:4" x14ac:dyDescent="0.6">
      <c r="A1031" s="34" t="s">
        <v>2032</v>
      </c>
      <c r="B1031" s="7" t="s">
        <v>2033</v>
      </c>
      <c r="C1031" s="7" t="s">
        <v>5</v>
      </c>
      <c r="D1031" s="46">
        <v>754500</v>
      </c>
    </row>
    <row r="1032" spans="1:4" x14ac:dyDescent="0.6">
      <c r="A1032" s="34" t="s">
        <v>2034</v>
      </c>
      <c r="B1032" s="7" t="s">
        <v>2035</v>
      </c>
      <c r="C1032" s="7" t="s">
        <v>5</v>
      </c>
      <c r="D1032" s="46">
        <v>181000</v>
      </c>
    </row>
    <row r="1033" spans="1:4" x14ac:dyDescent="0.6">
      <c r="A1033" s="34" t="s">
        <v>2036</v>
      </c>
      <c r="B1033" s="7" t="s">
        <v>2037</v>
      </c>
      <c r="C1033" s="7" t="s">
        <v>5</v>
      </c>
      <c r="D1033" s="46">
        <v>171500</v>
      </c>
    </row>
    <row r="1034" spans="1:4" ht="34" x14ac:dyDescent="0.6">
      <c r="A1034" s="34" t="s">
        <v>2038</v>
      </c>
      <c r="B1034" s="7" t="s">
        <v>2039</v>
      </c>
      <c r="C1034" s="7" t="s">
        <v>5</v>
      </c>
      <c r="D1034" s="46">
        <v>113500</v>
      </c>
    </row>
    <row r="1035" spans="1:4" ht="34" x14ac:dyDescent="0.6">
      <c r="A1035" s="34" t="s">
        <v>2040</v>
      </c>
      <c r="B1035" s="7" t="s">
        <v>2041</v>
      </c>
      <c r="C1035" s="7" t="s">
        <v>5</v>
      </c>
      <c r="D1035" s="46">
        <v>90900</v>
      </c>
    </row>
    <row r="1036" spans="1:4" ht="34" x14ac:dyDescent="0.6">
      <c r="A1036" s="34" t="s">
        <v>2042</v>
      </c>
      <c r="B1036" s="7" t="s">
        <v>2043</v>
      </c>
      <c r="C1036" s="7" t="s">
        <v>5</v>
      </c>
      <c r="D1036" s="46">
        <v>32200</v>
      </c>
    </row>
    <row r="1037" spans="1:4" ht="34" x14ac:dyDescent="0.6">
      <c r="A1037" s="34" t="s">
        <v>2044</v>
      </c>
      <c r="B1037" s="7" t="s">
        <v>2045</v>
      </c>
      <c r="C1037" s="7" t="s">
        <v>5</v>
      </c>
      <c r="D1037" s="46">
        <v>112500</v>
      </c>
    </row>
    <row r="1038" spans="1:4" ht="34" x14ac:dyDescent="0.6">
      <c r="A1038" s="34" t="s">
        <v>2046</v>
      </c>
      <c r="B1038" s="7" t="s">
        <v>2047</v>
      </c>
      <c r="C1038" s="7" t="s">
        <v>5</v>
      </c>
      <c r="D1038" s="46">
        <v>141000</v>
      </c>
    </row>
    <row r="1039" spans="1:4" ht="34" x14ac:dyDescent="0.6">
      <c r="A1039" s="34" t="s">
        <v>2048</v>
      </c>
      <c r="B1039" s="7" t="s">
        <v>2049</v>
      </c>
      <c r="C1039" s="7" t="s">
        <v>5</v>
      </c>
      <c r="D1039" s="46">
        <v>53700</v>
      </c>
    </row>
    <row r="1040" spans="1:4" ht="34" x14ac:dyDescent="0.6">
      <c r="A1040" s="35" t="s">
        <v>2050</v>
      </c>
      <c r="B1040" s="7" t="s">
        <v>2425</v>
      </c>
      <c r="C1040" s="7" t="s">
        <v>29</v>
      </c>
      <c r="D1040" s="46">
        <v>9920</v>
      </c>
    </row>
    <row r="1041" spans="1:4" ht="34" x14ac:dyDescent="0.6">
      <c r="A1041" s="35" t="s">
        <v>2051</v>
      </c>
      <c r="B1041" s="7" t="s">
        <v>2426</v>
      </c>
      <c r="C1041" s="7" t="s">
        <v>29</v>
      </c>
      <c r="D1041" s="46">
        <v>9620</v>
      </c>
    </row>
    <row r="1042" spans="1:4" ht="34" x14ac:dyDescent="0.6">
      <c r="A1042" s="35" t="s">
        <v>2052</v>
      </c>
      <c r="B1042" s="7" t="s">
        <v>2053</v>
      </c>
      <c r="C1042" s="7" t="s">
        <v>5</v>
      </c>
      <c r="D1042" s="46">
        <v>424500</v>
      </c>
    </row>
    <row r="1043" spans="1:4" ht="34" x14ac:dyDescent="0.6">
      <c r="A1043" s="35" t="s">
        <v>2054</v>
      </c>
      <c r="B1043" s="7" t="s">
        <v>2055</v>
      </c>
      <c r="C1043" s="7" t="s">
        <v>5</v>
      </c>
      <c r="D1043" s="46">
        <v>42500</v>
      </c>
    </row>
    <row r="1044" spans="1:4" ht="51" x14ac:dyDescent="0.6">
      <c r="A1044" s="35" t="s">
        <v>2056</v>
      </c>
      <c r="B1044" s="7" t="s">
        <v>2057</v>
      </c>
      <c r="C1044" s="7" t="s">
        <v>5</v>
      </c>
      <c r="D1044" s="46">
        <v>68600</v>
      </c>
    </row>
    <row r="1045" spans="1:4" ht="51" x14ac:dyDescent="0.6">
      <c r="A1045" s="35" t="s">
        <v>2058</v>
      </c>
      <c r="B1045" s="7" t="s">
        <v>2059</v>
      </c>
      <c r="C1045" s="7" t="s">
        <v>5</v>
      </c>
      <c r="D1045" s="46">
        <v>68700</v>
      </c>
    </row>
    <row r="1046" spans="1:4" ht="34" x14ac:dyDescent="0.6">
      <c r="A1046" s="33" t="s">
        <v>2060</v>
      </c>
      <c r="B1046" s="7" t="s">
        <v>2061</v>
      </c>
      <c r="C1046" s="7" t="s">
        <v>1461</v>
      </c>
      <c r="D1046" s="46">
        <v>174500</v>
      </c>
    </row>
    <row r="1047" spans="1:4" ht="34" x14ac:dyDescent="0.6">
      <c r="A1047" s="34" t="s">
        <v>2062</v>
      </c>
      <c r="B1047" s="7" t="s">
        <v>2063</v>
      </c>
      <c r="C1047" s="7" t="s">
        <v>1461</v>
      </c>
      <c r="D1047" s="46">
        <v>175500</v>
      </c>
    </row>
    <row r="1048" spans="1:4" ht="34" x14ac:dyDescent="0.6">
      <c r="A1048" s="34" t="s">
        <v>2064</v>
      </c>
      <c r="B1048" s="7" t="s">
        <v>2065</v>
      </c>
      <c r="C1048" s="7" t="s">
        <v>1461</v>
      </c>
      <c r="D1048" s="46">
        <v>175500</v>
      </c>
    </row>
    <row r="1049" spans="1:4" ht="51" x14ac:dyDescent="0.6">
      <c r="A1049" s="34" t="s">
        <v>2066</v>
      </c>
      <c r="B1049" s="7" t="s">
        <v>2067</v>
      </c>
      <c r="C1049" s="7" t="s">
        <v>1461</v>
      </c>
      <c r="D1049" s="46">
        <v>223500</v>
      </c>
    </row>
    <row r="1050" spans="1:4" ht="51" x14ac:dyDescent="0.6">
      <c r="A1050" s="34" t="s">
        <v>2068</v>
      </c>
      <c r="B1050" s="7" t="s">
        <v>2069</v>
      </c>
      <c r="C1050" s="7" t="s">
        <v>1461</v>
      </c>
      <c r="D1050" s="46">
        <v>223500</v>
      </c>
    </row>
    <row r="1051" spans="1:4" ht="51" x14ac:dyDescent="0.6">
      <c r="A1051" s="34" t="s">
        <v>2070</v>
      </c>
      <c r="B1051" s="7" t="s">
        <v>2071</v>
      </c>
      <c r="C1051" s="7" t="s">
        <v>1461</v>
      </c>
      <c r="D1051" s="46">
        <v>234500</v>
      </c>
    </row>
    <row r="1052" spans="1:4" ht="51" x14ac:dyDescent="0.6">
      <c r="A1052" s="34" t="s">
        <v>2072</v>
      </c>
      <c r="B1052" s="7" t="s">
        <v>2073</v>
      </c>
      <c r="C1052" s="7" t="s">
        <v>1461</v>
      </c>
      <c r="D1052" s="46">
        <v>7620</v>
      </c>
    </row>
    <row r="1053" spans="1:4" ht="34" x14ac:dyDescent="0.6">
      <c r="A1053" s="35" t="s">
        <v>2074</v>
      </c>
      <c r="B1053" s="7" t="s">
        <v>2075</v>
      </c>
      <c r="C1053" s="7" t="s">
        <v>1461</v>
      </c>
      <c r="D1053" s="46">
        <v>33500</v>
      </c>
    </row>
    <row r="1054" spans="1:4" ht="34" x14ac:dyDescent="0.6">
      <c r="A1054" s="35" t="s">
        <v>2076</v>
      </c>
      <c r="B1054" s="7" t="s">
        <v>2077</v>
      </c>
      <c r="C1054" s="7" t="s">
        <v>1461</v>
      </c>
      <c r="D1054" s="46">
        <v>24900</v>
      </c>
    </row>
    <row r="1055" spans="1:4" ht="51" x14ac:dyDescent="0.6">
      <c r="A1055" s="35" t="s">
        <v>2078</v>
      </c>
      <c r="B1055" s="7" t="s">
        <v>2079</v>
      </c>
      <c r="C1055" s="7" t="s">
        <v>1461</v>
      </c>
      <c r="D1055" s="46">
        <v>29500</v>
      </c>
    </row>
    <row r="1056" spans="1:4" ht="34" x14ac:dyDescent="0.6">
      <c r="A1056" s="35" t="s">
        <v>2080</v>
      </c>
      <c r="B1056" s="7" t="s">
        <v>2081</v>
      </c>
      <c r="C1056" s="7" t="s">
        <v>1461</v>
      </c>
      <c r="D1056" s="46">
        <v>44300</v>
      </c>
    </row>
    <row r="1057" spans="1:4" ht="51" x14ac:dyDescent="0.6">
      <c r="A1057" s="35" t="s">
        <v>2082</v>
      </c>
      <c r="B1057" s="7" t="s">
        <v>2083</v>
      </c>
      <c r="C1057" s="7" t="s">
        <v>1461</v>
      </c>
      <c r="D1057" s="46">
        <v>40500</v>
      </c>
    </row>
    <row r="1058" spans="1:4" ht="34" x14ac:dyDescent="0.6">
      <c r="A1058" s="35" t="s">
        <v>2084</v>
      </c>
      <c r="B1058" s="7" t="s">
        <v>2085</v>
      </c>
      <c r="C1058" s="7" t="s">
        <v>1461</v>
      </c>
      <c r="D1058" s="46">
        <v>135000</v>
      </c>
    </row>
    <row r="1059" spans="1:4" x14ac:dyDescent="0.6">
      <c r="A1059" s="33" t="s">
        <v>2086</v>
      </c>
      <c r="B1059" s="7" t="s">
        <v>2087</v>
      </c>
      <c r="C1059" s="7" t="s">
        <v>631</v>
      </c>
      <c r="D1059" s="46">
        <v>17900</v>
      </c>
    </row>
    <row r="1060" spans="1:4" x14ac:dyDescent="0.6">
      <c r="A1060" s="34" t="s">
        <v>2088</v>
      </c>
      <c r="B1060" s="7" t="s">
        <v>2089</v>
      </c>
      <c r="C1060" s="7" t="s">
        <v>631</v>
      </c>
      <c r="D1060" s="46">
        <v>18300</v>
      </c>
    </row>
    <row r="1061" spans="1:4" ht="51" x14ac:dyDescent="0.6">
      <c r="A1061" s="34" t="s">
        <v>2090</v>
      </c>
      <c r="B1061" s="7" t="s">
        <v>2091</v>
      </c>
      <c r="C1061" s="7" t="s">
        <v>5</v>
      </c>
      <c r="D1061" s="46">
        <v>31600</v>
      </c>
    </row>
    <row r="1062" spans="1:4" ht="51" x14ac:dyDescent="0.6">
      <c r="A1062" s="34" t="s">
        <v>2092</v>
      </c>
      <c r="B1062" s="7" t="s">
        <v>2093</v>
      </c>
      <c r="C1062" s="7" t="s">
        <v>5</v>
      </c>
      <c r="D1062" s="46">
        <v>32000</v>
      </c>
    </row>
    <row r="1063" spans="1:4" ht="51" x14ac:dyDescent="0.6">
      <c r="A1063" s="34" t="s">
        <v>2094</v>
      </c>
      <c r="B1063" s="7" t="s">
        <v>2095</v>
      </c>
      <c r="C1063" s="7" t="s">
        <v>5</v>
      </c>
      <c r="D1063" s="46">
        <v>33300</v>
      </c>
    </row>
    <row r="1064" spans="1:4" ht="51" x14ac:dyDescent="0.6">
      <c r="A1064" s="34" t="s">
        <v>2096</v>
      </c>
      <c r="B1064" s="7" t="s">
        <v>2097</v>
      </c>
      <c r="C1064" s="7" t="s">
        <v>5</v>
      </c>
      <c r="D1064" s="46">
        <v>33200</v>
      </c>
    </row>
    <row r="1065" spans="1:4" ht="51" x14ac:dyDescent="0.6">
      <c r="A1065" s="34" t="s">
        <v>2098</v>
      </c>
      <c r="B1065" s="7" t="s">
        <v>2099</v>
      </c>
      <c r="C1065" s="7" t="s">
        <v>5</v>
      </c>
      <c r="D1065" s="46">
        <v>34200</v>
      </c>
    </row>
    <row r="1066" spans="1:4" ht="51" x14ac:dyDescent="0.6">
      <c r="A1066" s="34" t="s">
        <v>2100</v>
      </c>
      <c r="B1066" s="7" t="s">
        <v>2101</v>
      </c>
      <c r="C1066" s="7" t="s">
        <v>5</v>
      </c>
      <c r="D1066" s="46">
        <v>34000</v>
      </c>
    </row>
    <row r="1067" spans="1:4" ht="51" x14ac:dyDescent="0.6">
      <c r="A1067" s="35" t="s">
        <v>2102</v>
      </c>
      <c r="B1067" s="7" t="s">
        <v>2103</v>
      </c>
      <c r="C1067" s="7" t="s">
        <v>5</v>
      </c>
      <c r="D1067" s="46">
        <v>950</v>
      </c>
    </row>
    <row r="1068" spans="1:4" ht="34" x14ac:dyDescent="0.6">
      <c r="A1068" s="35" t="s">
        <v>2104</v>
      </c>
      <c r="B1068" s="7" t="s">
        <v>2105</v>
      </c>
      <c r="C1068" s="7" t="s">
        <v>5</v>
      </c>
      <c r="D1068" s="46">
        <v>-950</v>
      </c>
    </row>
    <row r="1069" spans="1:4" ht="34" x14ac:dyDescent="0.6">
      <c r="A1069" s="35" t="s">
        <v>2106</v>
      </c>
      <c r="B1069" s="7" t="s">
        <v>2107</v>
      </c>
      <c r="C1069" s="7" t="s">
        <v>5</v>
      </c>
      <c r="D1069" s="46">
        <v>15700</v>
      </c>
    </row>
    <row r="1070" spans="1:4" ht="34" x14ac:dyDescent="0.6">
      <c r="A1070" s="35" t="s">
        <v>2108</v>
      </c>
      <c r="B1070" s="7" t="s">
        <v>2109</v>
      </c>
      <c r="C1070" s="7" t="s">
        <v>5</v>
      </c>
      <c r="D1070" s="46">
        <v>107000</v>
      </c>
    </row>
    <row r="1071" spans="1:4" x14ac:dyDescent="0.6">
      <c r="A1071" s="35" t="s">
        <v>2110</v>
      </c>
      <c r="B1071" s="7" t="s">
        <v>2111</v>
      </c>
      <c r="C1071" s="7" t="s">
        <v>5</v>
      </c>
      <c r="D1071" s="46">
        <v>32400</v>
      </c>
    </row>
    <row r="1072" spans="1:4" ht="34" x14ac:dyDescent="0.6">
      <c r="A1072" s="35" t="s">
        <v>2112</v>
      </c>
      <c r="B1072" s="7" t="s">
        <v>2113</v>
      </c>
      <c r="C1072" s="7" t="s">
        <v>2114</v>
      </c>
      <c r="D1072" s="46">
        <v>11800</v>
      </c>
    </row>
    <row r="1073" spans="1:4" ht="34" x14ac:dyDescent="0.6">
      <c r="A1073" s="33" t="s">
        <v>2115</v>
      </c>
      <c r="B1073" s="7" t="s">
        <v>2116</v>
      </c>
      <c r="C1073" s="7" t="s">
        <v>2117</v>
      </c>
      <c r="D1073" s="46">
        <v>1150</v>
      </c>
    </row>
    <row r="1074" spans="1:4" ht="34" x14ac:dyDescent="0.6">
      <c r="A1074" s="34" t="s">
        <v>2118</v>
      </c>
      <c r="B1074" s="7" t="s">
        <v>2119</v>
      </c>
      <c r="C1074" s="7" t="s">
        <v>2117</v>
      </c>
      <c r="D1074" s="46">
        <v>775</v>
      </c>
    </row>
    <row r="1075" spans="1:4" ht="34" x14ac:dyDescent="0.6">
      <c r="A1075" s="34" t="s">
        <v>2120</v>
      </c>
      <c r="B1075" s="7" t="s">
        <v>2121</v>
      </c>
      <c r="C1075" s="7" t="s">
        <v>2117</v>
      </c>
      <c r="D1075" s="46">
        <v>490</v>
      </c>
    </row>
    <row r="1076" spans="1:4" ht="34" x14ac:dyDescent="0.6">
      <c r="A1076" s="34" t="s">
        <v>2122</v>
      </c>
      <c r="B1076" s="7" t="s">
        <v>2123</v>
      </c>
      <c r="C1076" s="7" t="s">
        <v>2117</v>
      </c>
      <c r="D1076" s="46">
        <v>400</v>
      </c>
    </row>
    <row r="1077" spans="1:4" ht="34" x14ac:dyDescent="0.6">
      <c r="A1077" s="34" t="s">
        <v>2124</v>
      </c>
      <c r="B1077" s="7" t="s">
        <v>2125</v>
      </c>
      <c r="C1077" s="7" t="s">
        <v>2117</v>
      </c>
      <c r="D1077" s="46">
        <v>345</v>
      </c>
    </row>
    <row r="1078" spans="1:4" x14ac:dyDescent="0.6">
      <c r="A1078" s="34" t="s">
        <v>2126</v>
      </c>
      <c r="B1078" s="7" t="s">
        <v>2127</v>
      </c>
      <c r="C1078" s="7" t="s">
        <v>2117</v>
      </c>
      <c r="D1078" s="46">
        <v>285</v>
      </c>
    </row>
    <row r="1079" spans="1:4" ht="34" x14ac:dyDescent="0.6">
      <c r="A1079" s="34" t="s">
        <v>2128</v>
      </c>
      <c r="B1079" s="7" t="s">
        <v>2129</v>
      </c>
      <c r="C1079" s="7" t="s">
        <v>2117</v>
      </c>
      <c r="D1079" s="46">
        <v>1190</v>
      </c>
    </row>
    <row r="1080" spans="1:4" ht="34" x14ac:dyDescent="0.6">
      <c r="A1080" s="35" t="s">
        <v>2130</v>
      </c>
      <c r="B1080" s="7" t="s">
        <v>2131</v>
      </c>
      <c r="C1080" s="7" t="s">
        <v>2117</v>
      </c>
      <c r="D1080" s="46">
        <v>800</v>
      </c>
    </row>
    <row r="1081" spans="1:4" ht="34" x14ac:dyDescent="0.6">
      <c r="A1081" s="35" t="s">
        <v>2132</v>
      </c>
      <c r="B1081" s="7" t="s">
        <v>2133</v>
      </c>
      <c r="C1081" s="7" t="s">
        <v>2117</v>
      </c>
      <c r="D1081" s="46">
        <v>505</v>
      </c>
    </row>
    <row r="1082" spans="1:4" ht="34" x14ac:dyDescent="0.6">
      <c r="A1082" s="35" t="s">
        <v>2134</v>
      </c>
      <c r="B1082" s="7" t="s">
        <v>2135</v>
      </c>
      <c r="C1082" s="7" t="s">
        <v>2117</v>
      </c>
      <c r="D1082" s="46">
        <v>415</v>
      </c>
    </row>
    <row r="1083" spans="1:4" ht="34" x14ac:dyDescent="0.6">
      <c r="A1083" s="35" t="s">
        <v>2136</v>
      </c>
      <c r="B1083" s="7" t="s">
        <v>2137</v>
      </c>
      <c r="C1083" s="7" t="s">
        <v>2117</v>
      </c>
      <c r="D1083" s="46">
        <v>355</v>
      </c>
    </row>
    <row r="1084" spans="1:4" x14ac:dyDescent="0.6">
      <c r="A1084" s="35" t="s">
        <v>2138</v>
      </c>
      <c r="B1084" s="7" t="s">
        <v>2139</v>
      </c>
      <c r="C1084" s="7" t="s">
        <v>2117</v>
      </c>
      <c r="D1084" s="46">
        <v>295</v>
      </c>
    </row>
    <row r="1085" spans="1:4" x14ac:dyDescent="0.6">
      <c r="A1085" s="35" t="s">
        <v>2140</v>
      </c>
      <c r="B1085" s="7" t="s">
        <v>2141</v>
      </c>
      <c r="C1085" s="7" t="s">
        <v>2117</v>
      </c>
      <c r="D1085" s="46">
        <v>1900</v>
      </c>
    </row>
    <row r="1086" spans="1:4" ht="34" x14ac:dyDescent="0.6">
      <c r="A1086" s="35" t="s">
        <v>2142</v>
      </c>
      <c r="B1086" s="7" t="s">
        <v>2143</v>
      </c>
      <c r="C1086" s="7" t="s">
        <v>2144</v>
      </c>
      <c r="D1086" s="46">
        <v>4600</v>
      </c>
    </row>
    <row r="1087" spans="1:4" ht="34" x14ac:dyDescent="0.6">
      <c r="A1087" s="35" t="s">
        <v>2145</v>
      </c>
      <c r="B1087" s="7" t="s">
        <v>2146</v>
      </c>
      <c r="C1087" s="7" t="s">
        <v>2147</v>
      </c>
      <c r="D1087" s="46">
        <v>8100</v>
      </c>
    </row>
    <row r="1088" spans="1:4" ht="34" x14ac:dyDescent="0.6">
      <c r="A1088" s="35" t="s">
        <v>2148</v>
      </c>
      <c r="B1088" s="7" t="s">
        <v>2149</v>
      </c>
      <c r="C1088" s="7" t="s">
        <v>2147</v>
      </c>
      <c r="D1088" s="46">
        <v>3750</v>
      </c>
    </row>
    <row r="1089" spans="1:4" ht="34" x14ac:dyDescent="0.6">
      <c r="A1089" s="35" t="s">
        <v>2150</v>
      </c>
      <c r="B1089" s="7" t="s">
        <v>2151</v>
      </c>
      <c r="C1089" s="7" t="s">
        <v>2147</v>
      </c>
      <c r="D1089" s="46">
        <v>2750</v>
      </c>
    </row>
    <row r="1090" spans="1:4" ht="34" x14ac:dyDescent="0.6">
      <c r="A1090" s="35" t="s">
        <v>2152</v>
      </c>
      <c r="B1090" s="7" t="s">
        <v>2153</v>
      </c>
      <c r="C1090" s="7" t="s">
        <v>2147</v>
      </c>
      <c r="D1090" s="46">
        <v>2400</v>
      </c>
    </row>
    <row r="1091" spans="1:4" ht="34" x14ac:dyDescent="0.6">
      <c r="A1091" s="35" t="s">
        <v>2154</v>
      </c>
      <c r="B1091" s="7" t="s">
        <v>2155</v>
      </c>
      <c r="C1091" s="7" t="s">
        <v>2147</v>
      </c>
      <c r="D1091" s="46">
        <v>2200</v>
      </c>
    </row>
    <row r="1092" spans="1:4" ht="34" x14ac:dyDescent="0.6">
      <c r="A1092" s="33" t="s">
        <v>2156</v>
      </c>
      <c r="B1092" s="7" t="s">
        <v>2157</v>
      </c>
      <c r="C1092" s="7" t="s">
        <v>1461</v>
      </c>
      <c r="D1092" s="46">
        <v>9130</v>
      </c>
    </row>
    <row r="1093" spans="1:4" ht="34" x14ac:dyDescent="0.6">
      <c r="A1093" s="41" t="s">
        <v>2158</v>
      </c>
      <c r="B1093" s="7" t="s">
        <v>2159</v>
      </c>
      <c r="C1093" s="7" t="s">
        <v>631</v>
      </c>
      <c r="D1093" s="46">
        <v>110000</v>
      </c>
    </row>
    <row r="1094" spans="1:4" ht="34" x14ac:dyDescent="0.6">
      <c r="A1094" s="41" t="s">
        <v>2160</v>
      </c>
      <c r="B1094" s="7" t="s">
        <v>2161</v>
      </c>
      <c r="C1094" s="7" t="s">
        <v>5</v>
      </c>
      <c r="D1094" s="46">
        <v>2800</v>
      </c>
    </row>
    <row r="1095" spans="1:4" ht="34" x14ac:dyDescent="0.6">
      <c r="A1095" s="41" t="s">
        <v>2162</v>
      </c>
      <c r="B1095" s="7" t="s">
        <v>2163</v>
      </c>
      <c r="C1095" s="7" t="s">
        <v>1461</v>
      </c>
      <c r="D1095" s="46">
        <v>1030</v>
      </c>
    </row>
    <row r="1096" spans="1:4" x14ac:dyDescent="0.6">
      <c r="A1096" s="41" t="s">
        <v>2164</v>
      </c>
      <c r="B1096" s="7" t="s">
        <v>2165</v>
      </c>
      <c r="C1096" s="7" t="s">
        <v>1461</v>
      </c>
      <c r="D1096" s="46">
        <v>267500</v>
      </c>
    </row>
    <row r="1097" spans="1:4" x14ac:dyDescent="0.6">
      <c r="A1097" s="34" t="s">
        <v>2166</v>
      </c>
      <c r="B1097" s="7" t="s">
        <v>2167</v>
      </c>
      <c r="C1097" s="7" t="s">
        <v>1461</v>
      </c>
      <c r="D1097" s="46">
        <v>189500</v>
      </c>
    </row>
    <row r="1098" spans="1:4" x14ac:dyDescent="0.6">
      <c r="A1098" s="34" t="s">
        <v>2168</v>
      </c>
      <c r="B1098" s="7" t="s">
        <v>2169</v>
      </c>
      <c r="C1098" s="7" t="s">
        <v>1461</v>
      </c>
      <c r="D1098" s="46">
        <v>151500</v>
      </c>
    </row>
    <row r="1099" spans="1:4" x14ac:dyDescent="0.6">
      <c r="A1099" s="34" t="s">
        <v>2170</v>
      </c>
      <c r="B1099" s="7" t="s">
        <v>2171</v>
      </c>
      <c r="C1099" s="7" t="s">
        <v>1461</v>
      </c>
      <c r="D1099" s="46">
        <v>157500</v>
      </c>
    </row>
    <row r="1100" spans="1:4" x14ac:dyDescent="0.6">
      <c r="A1100" s="34" t="s">
        <v>2172</v>
      </c>
      <c r="B1100" s="7" t="s">
        <v>2173</v>
      </c>
      <c r="C1100" s="7" t="s">
        <v>1461</v>
      </c>
      <c r="D1100" s="46">
        <v>200000</v>
      </c>
    </row>
    <row r="1101" spans="1:4" x14ac:dyDescent="0.6">
      <c r="A1101" s="34" t="s">
        <v>2174</v>
      </c>
      <c r="B1101" s="7" t="s">
        <v>2175</v>
      </c>
      <c r="C1101" s="7" t="s">
        <v>1461</v>
      </c>
      <c r="D1101" s="46">
        <v>285000</v>
      </c>
    </row>
    <row r="1102" spans="1:4" x14ac:dyDescent="0.6">
      <c r="A1102" s="34" t="s">
        <v>2176</v>
      </c>
      <c r="B1102" s="7" t="s">
        <v>2177</v>
      </c>
      <c r="C1102" s="7" t="s">
        <v>1461</v>
      </c>
      <c r="D1102" s="46">
        <v>308000</v>
      </c>
    </row>
    <row r="1103" spans="1:4" x14ac:dyDescent="0.6">
      <c r="A1103" s="34" t="s">
        <v>2178</v>
      </c>
      <c r="B1103" s="7" t="s">
        <v>2179</v>
      </c>
      <c r="C1103" s="7" t="s">
        <v>1461</v>
      </c>
      <c r="D1103" s="46">
        <v>308000</v>
      </c>
    </row>
    <row r="1104" spans="1:4" x14ac:dyDescent="0.6">
      <c r="A1104" s="34" t="s">
        <v>2180</v>
      </c>
      <c r="B1104" s="7" t="s">
        <v>2181</v>
      </c>
      <c r="C1104" s="7" t="s">
        <v>1461</v>
      </c>
      <c r="D1104" s="46">
        <v>295500</v>
      </c>
    </row>
    <row r="1105" spans="1:4" x14ac:dyDescent="0.6">
      <c r="A1105" s="34" t="s">
        <v>2182</v>
      </c>
      <c r="B1105" s="7" t="s">
        <v>2183</v>
      </c>
      <c r="C1105" s="7" t="s">
        <v>5</v>
      </c>
      <c r="D1105" s="46">
        <v>166000</v>
      </c>
    </row>
    <row r="1106" spans="1:4" x14ac:dyDescent="0.6">
      <c r="A1106" s="34" t="s">
        <v>2184</v>
      </c>
      <c r="B1106" s="7" t="s">
        <v>2185</v>
      </c>
      <c r="C1106" s="7" t="s">
        <v>5</v>
      </c>
      <c r="D1106" s="46">
        <v>960500</v>
      </c>
    </row>
    <row r="1107" spans="1:4" x14ac:dyDescent="0.6">
      <c r="A1107" s="34" t="s">
        <v>2186</v>
      </c>
      <c r="B1107" s="7" t="s">
        <v>2187</v>
      </c>
      <c r="C1107" s="7" t="s">
        <v>5</v>
      </c>
      <c r="D1107" s="46">
        <v>597500</v>
      </c>
    </row>
    <row r="1108" spans="1:4" x14ac:dyDescent="0.6">
      <c r="A1108" s="34" t="s">
        <v>2188</v>
      </c>
      <c r="B1108" s="7" t="s">
        <v>2189</v>
      </c>
      <c r="C1108" s="7" t="s">
        <v>5</v>
      </c>
      <c r="D1108" s="46">
        <v>280000</v>
      </c>
    </row>
    <row r="1109" spans="1:4" x14ac:dyDescent="0.6">
      <c r="A1109" s="34" t="s">
        <v>2190</v>
      </c>
      <c r="B1109" s="7" t="s">
        <v>2191</v>
      </c>
      <c r="C1109" s="7" t="s">
        <v>5</v>
      </c>
      <c r="D1109" s="46">
        <v>260000</v>
      </c>
    </row>
    <row r="1110" spans="1:4" x14ac:dyDescent="0.6">
      <c r="A1110" s="34" t="s">
        <v>2192</v>
      </c>
      <c r="B1110" s="7" t="s">
        <v>2193</v>
      </c>
      <c r="C1110" s="7" t="s">
        <v>5</v>
      </c>
      <c r="D1110" s="46">
        <v>366500</v>
      </c>
    </row>
    <row r="1111" spans="1:4" x14ac:dyDescent="0.6">
      <c r="A1111" s="34" t="s">
        <v>2194</v>
      </c>
      <c r="B1111" s="7" t="s">
        <v>2195</v>
      </c>
      <c r="C1111" s="7" t="s">
        <v>5</v>
      </c>
      <c r="D1111" s="46">
        <v>461500</v>
      </c>
    </row>
    <row r="1112" spans="1:4" x14ac:dyDescent="0.6">
      <c r="A1112" s="34" t="s">
        <v>2196</v>
      </c>
      <c r="B1112" s="7" t="s">
        <v>2197</v>
      </c>
      <c r="C1112" s="7" t="s">
        <v>2198</v>
      </c>
      <c r="D1112" s="46">
        <v>848500</v>
      </c>
    </row>
    <row r="1113" spans="1:4" x14ac:dyDescent="0.6">
      <c r="A1113" s="34" t="s">
        <v>2199</v>
      </c>
      <c r="B1113" s="7" t="s">
        <v>2200</v>
      </c>
      <c r="C1113" s="7" t="s">
        <v>29</v>
      </c>
      <c r="D1113" s="46">
        <v>41000</v>
      </c>
    </row>
    <row r="1114" spans="1:4" x14ac:dyDescent="0.6">
      <c r="A1114" s="34" t="s">
        <v>2201</v>
      </c>
      <c r="B1114" s="7" t="s">
        <v>2202</v>
      </c>
      <c r="C1114" s="7" t="s">
        <v>2198</v>
      </c>
      <c r="D1114" s="46">
        <v>1244000</v>
      </c>
    </row>
    <row r="1115" spans="1:4" x14ac:dyDescent="0.6">
      <c r="A1115" s="34" t="s">
        <v>2203</v>
      </c>
      <c r="B1115" s="7" t="s">
        <v>2204</v>
      </c>
      <c r="C1115" s="7" t="s">
        <v>2198</v>
      </c>
      <c r="D1115" s="46">
        <v>1090000</v>
      </c>
    </row>
    <row r="1116" spans="1:4" x14ac:dyDescent="0.6">
      <c r="A1116" s="34" t="s">
        <v>2205</v>
      </c>
      <c r="B1116" s="7" t="s">
        <v>2206</v>
      </c>
      <c r="C1116" s="7" t="s">
        <v>2198</v>
      </c>
      <c r="D1116" s="46">
        <v>2406000</v>
      </c>
    </row>
    <row r="1117" spans="1:4" x14ac:dyDescent="0.6">
      <c r="A1117" s="34" t="s">
        <v>2207</v>
      </c>
      <c r="B1117" s="7" t="s">
        <v>2208</v>
      </c>
      <c r="C1117" s="7" t="s">
        <v>2198</v>
      </c>
      <c r="D1117" s="46">
        <v>605500</v>
      </c>
    </row>
    <row r="1118" spans="1:4" x14ac:dyDescent="0.6">
      <c r="A1118" s="34" t="s">
        <v>2209</v>
      </c>
      <c r="B1118" s="7" t="s">
        <v>2210</v>
      </c>
      <c r="C1118" s="7" t="s">
        <v>2198</v>
      </c>
      <c r="D1118" s="46">
        <v>465000</v>
      </c>
    </row>
    <row r="1119" spans="1:4" x14ac:dyDescent="0.6">
      <c r="A1119" s="34" t="s">
        <v>2211</v>
      </c>
      <c r="B1119" s="7" t="s">
        <v>2212</v>
      </c>
      <c r="C1119" s="7" t="s">
        <v>2198</v>
      </c>
      <c r="D1119" s="46">
        <v>700000</v>
      </c>
    </row>
    <row r="1120" spans="1:4" x14ac:dyDescent="0.6">
      <c r="A1120" s="34" t="s">
        <v>2213</v>
      </c>
      <c r="B1120" s="7" t="s">
        <v>2214</v>
      </c>
      <c r="C1120" s="7" t="s">
        <v>2215</v>
      </c>
      <c r="D1120" s="46">
        <v>1350</v>
      </c>
    </row>
    <row r="1121" spans="1:4" x14ac:dyDescent="0.6">
      <c r="A1121" s="34" t="s">
        <v>2216</v>
      </c>
      <c r="B1121" s="7" t="s">
        <v>2217</v>
      </c>
      <c r="C1121" s="7" t="s">
        <v>2215</v>
      </c>
      <c r="D1121" s="46">
        <v>1280</v>
      </c>
    </row>
    <row r="1122" spans="1:4" x14ac:dyDescent="0.6">
      <c r="A1122" s="34" t="s">
        <v>2218</v>
      </c>
      <c r="B1122" s="7" t="s">
        <v>2219</v>
      </c>
      <c r="C1122" s="7" t="s">
        <v>2215</v>
      </c>
      <c r="D1122" s="46">
        <v>3410</v>
      </c>
    </row>
    <row r="1123" spans="1:4" x14ac:dyDescent="0.6">
      <c r="A1123" s="34" t="s">
        <v>2220</v>
      </c>
      <c r="B1123" s="7" t="s">
        <v>2221</v>
      </c>
      <c r="C1123" s="7" t="s">
        <v>2215</v>
      </c>
      <c r="D1123" s="46">
        <v>2640</v>
      </c>
    </row>
    <row r="1124" spans="1:4" x14ac:dyDescent="0.6">
      <c r="A1124" s="34" t="s">
        <v>2222</v>
      </c>
      <c r="B1124" s="7" t="s">
        <v>2223</v>
      </c>
      <c r="C1124" s="7" t="s">
        <v>2215</v>
      </c>
      <c r="D1124" s="46">
        <v>12600</v>
      </c>
    </row>
    <row r="1125" spans="1:4" x14ac:dyDescent="0.6">
      <c r="A1125" s="34" t="s">
        <v>2224</v>
      </c>
      <c r="B1125" s="7" t="s">
        <v>2225</v>
      </c>
      <c r="C1125" s="7" t="s">
        <v>2215</v>
      </c>
      <c r="D1125" s="46">
        <v>11500</v>
      </c>
    </row>
    <row r="1126" spans="1:4" x14ac:dyDescent="0.6">
      <c r="A1126" s="34" t="s">
        <v>2226</v>
      </c>
      <c r="B1126" s="7" t="s">
        <v>2227</v>
      </c>
      <c r="C1126" s="7" t="s">
        <v>2215</v>
      </c>
      <c r="D1126" s="46">
        <v>9230</v>
      </c>
    </row>
    <row r="1127" spans="1:4" x14ac:dyDescent="0.6">
      <c r="A1127" s="34" t="s">
        <v>2228</v>
      </c>
      <c r="B1127" s="7" t="s">
        <v>2229</v>
      </c>
      <c r="C1127" s="7" t="s">
        <v>631</v>
      </c>
      <c r="D1127" s="46">
        <v>18400</v>
      </c>
    </row>
    <row r="1128" spans="1:4" x14ac:dyDescent="0.6">
      <c r="A1128" s="34" t="s">
        <v>2230</v>
      </c>
      <c r="B1128" s="7" t="s">
        <v>2231</v>
      </c>
      <c r="C1128" s="7" t="s">
        <v>631</v>
      </c>
      <c r="D1128" s="46">
        <v>25800</v>
      </c>
    </row>
    <row r="1129" spans="1:4" x14ac:dyDescent="0.6">
      <c r="A1129" s="34" t="s">
        <v>2232</v>
      </c>
      <c r="B1129" s="7" t="s">
        <v>2233</v>
      </c>
      <c r="C1129" s="7" t="s">
        <v>631</v>
      </c>
      <c r="D1129" s="46">
        <v>18600</v>
      </c>
    </row>
    <row r="1130" spans="1:4" x14ac:dyDescent="0.6">
      <c r="A1130" s="34" t="s">
        <v>2234</v>
      </c>
      <c r="B1130" s="7" t="s">
        <v>2235</v>
      </c>
      <c r="C1130" s="7" t="s">
        <v>631</v>
      </c>
      <c r="D1130" s="46">
        <v>16900</v>
      </c>
    </row>
    <row r="1131" spans="1:4" x14ac:dyDescent="0.6">
      <c r="A1131" s="34" t="s">
        <v>2236</v>
      </c>
      <c r="B1131" s="7" t="s">
        <v>2237</v>
      </c>
      <c r="C1131" s="7" t="s">
        <v>631</v>
      </c>
      <c r="D1131" s="46">
        <v>18600</v>
      </c>
    </row>
    <row r="1132" spans="1:4" x14ac:dyDescent="0.6">
      <c r="A1132" s="34" t="s">
        <v>2238</v>
      </c>
      <c r="B1132" s="7" t="s">
        <v>2239</v>
      </c>
      <c r="C1132" s="7" t="s">
        <v>631</v>
      </c>
      <c r="D1132" s="46">
        <v>22200</v>
      </c>
    </row>
    <row r="1133" spans="1:4" x14ac:dyDescent="0.6">
      <c r="A1133" s="34" t="s">
        <v>2240</v>
      </c>
      <c r="B1133" s="7" t="s">
        <v>2241</v>
      </c>
      <c r="C1133" s="7" t="s">
        <v>631</v>
      </c>
      <c r="D1133" s="46">
        <v>21000</v>
      </c>
    </row>
    <row r="1134" spans="1:4" x14ac:dyDescent="0.6">
      <c r="A1134" s="34" t="s">
        <v>2242</v>
      </c>
      <c r="B1134" s="7" t="s">
        <v>2243</v>
      </c>
      <c r="C1134" s="7" t="s">
        <v>631</v>
      </c>
      <c r="D1134" s="46">
        <v>21000</v>
      </c>
    </row>
    <row r="1135" spans="1:4" x14ac:dyDescent="0.6">
      <c r="A1135" s="34" t="s">
        <v>2244</v>
      </c>
      <c r="B1135" s="7" t="s">
        <v>2245</v>
      </c>
      <c r="C1135" s="7" t="s">
        <v>631</v>
      </c>
      <c r="D1135" s="46">
        <v>18000</v>
      </c>
    </row>
    <row r="1136" spans="1:4" x14ac:dyDescent="0.6">
      <c r="A1136" s="34" t="s">
        <v>2246</v>
      </c>
      <c r="B1136" s="7" t="s">
        <v>2247</v>
      </c>
      <c r="C1136" s="7" t="s">
        <v>631</v>
      </c>
      <c r="D1136" s="46">
        <v>14400</v>
      </c>
    </row>
    <row r="1137" spans="1:4" x14ac:dyDescent="0.6">
      <c r="A1137" s="34" t="s">
        <v>2248</v>
      </c>
      <c r="B1137" s="7" t="s">
        <v>2249</v>
      </c>
      <c r="C1137" s="7" t="s">
        <v>631</v>
      </c>
      <c r="D1137" s="46">
        <v>24200</v>
      </c>
    </row>
    <row r="1138" spans="1:4" x14ac:dyDescent="0.6">
      <c r="A1138" s="34" t="s">
        <v>2250</v>
      </c>
      <c r="B1138" s="7" t="s">
        <v>2251</v>
      </c>
      <c r="C1138" s="7" t="s">
        <v>631</v>
      </c>
      <c r="D1138" s="46">
        <v>31000</v>
      </c>
    </row>
    <row r="1139" spans="1:4" x14ac:dyDescent="0.6">
      <c r="A1139" s="34" t="s">
        <v>2252</v>
      </c>
      <c r="B1139" s="7" t="s">
        <v>2253</v>
      </c>
      <c r="C1139" s="7" t="s">
        <v>631</v>
      </c>
      <c r="D1139" s="46">
        <v>22400</v>
      </c>
    </row>
    <row r="1140" spans="1:4" x14ac:dyDescent="0.6">
      <c r="A1140" s="34" t="s">
        <v>2254</v>
      </c>
      <c r="B1140" s="7" t="s">
        <v>2255</v>
      </c>
      <c r="C1140" s="7" t="s">
        <v>631</v>
      </c>
      <c r="D1140" s="46">
        <v>31300</v>
      </c>
    </row>
    <row r="1141" spans="1:4" x14ac:dyDescent="0.6">
      <c r="A1141" s="34" t="s">
        <v>2256</v>
      </c>
      <c r="B1141" s="7" t="s">
        <v>2257</v>
      </c>
      <c r="C1141" s="7" t="s">
        <v>631</v>
      </c>
      <c r="D1141" s="46">
        <v>19000</v>
      </c>
    </row>
    <row r="1142" spans="1:4" x14ac:dyDescent="0.6">
      <c r="A1142" s="34" t="s">
        <v>2258</v>
      </c>
      <c r="B1142" s="7" t="s">
        <v>2259</v>
      </c>
      <c r="C1142" s="7" t="s">
        <v>5</v>
      </c>
      <c r="D1142" s="46">
        <v>32300</v>
      </c>
    </row>
    <row r="1143" spans="1:4" x14ac:dyDescent="0.6">
      <c r="A1143" s="34" t="s">
        <v>2260</v>
      </c>
      <c r="B1143" s="7" t="s">
        <v>2261</v>
      </c>
      <c r="C1143" s="7" t="s">
        <v>631</v>
      </c>
      <c r="D1143" s="46">
        <v>84000</v>
      </c>
    </row>
    <row r="1144" spans="1:4" x14ac:dyDescent="0.6">
      <c r="A1144" s="34" t="s">
        <v>2262</v>
      </c>
      <c r="B1144" s="7" t="s">
        <v>2263</v>
      </c>
      <c r="C1144" s="7" t="s">
        <v>631</v>
      </c>
      <c r="D1144" s="46">
        <v>93400</v>
      </c>
    </row>
    <row r="1145" spans="1:4" x14ac:dyDescent="0.6">
      <c r="A1145" s="34" t="s">
        <v>2264</v>
      </c>
      <c r="B1145" s="7" t="s">
        <v>2265</v>
      </c>
      <c r="C1145" s="7" t="s">
        <v>631</v>
      </c>
      <c r="D1145" s="46">
        <v>118500</v>
      </c>
    </row>
    <row r="1146" spans="1:4" x14ac:dyDescent="0.6">
      <c r="A1146" s="34" t="s">
        <v>2266</v>
      </c>
      <c r="B1146" s="7" t="s">
        <v>2267</v>
      </c>
      <c r="C1146" s="7" t="s">
        <v>5</v>
      </c>
      <c r="D1146" s="46">
        <v>78400</v>
      </c>
    </row>
    <row r="1147" spans="1:4" x14ac:dyDescent="0.6">
      <c r="A1147" s="34" t="s">
        <v>2268</v>
      </c>
      <c r="B1147" s="7" t="s">
        <v>2269</v>
      </c>
      <c r="C1147" s="7" t="s">
        <v>5</v>
      </c>
      <c r="D1147" s="46">
        <v>99300</v>
      </c>
    </row>
    <row r="1148" spans="1:4" x14ac:dyDescent="0.6">
      <c r="A1148" s="34" t="s">
        <v>2270</v>
      </c>
      <c r="B1148" s="7" t="s">
        <v>2271</v>
      </c>
      <c r="C1148" s="7" t="s">
        <v>5</v>
      </c>
      <c r="D1148" s="46"/>
    </row>
    <row r="1149" spans="1:4" x14ac:dyDescent="0.6">
      <c r="A1149" s="34" t="s">
        <v>2272</v>
      </c>
      <c r="B1149" s="7" t="s">
        <v>2273</v>
      </c>
      <c r="C1149" s="7" t="s">
        <v>5</v>
      </c>
      <c r="D1149" s="46">
        <v>56600</v>
      </c>
    </row>
    <row r="1150" spans="1:4" x14ac:dyDescent="0.6">
      <c r="A1150" s="34" t="s">
        <v>2274</v>
      </c>
      <c r="B1150" s="7" t="s">
        <v>2275</v>
      </c>
      <c r="C1150" s="7" t="s">
        <v>5</v>
      </c>
      <c r="D1150" s="46">
        <v>121500</v>
      </c>
    </row>
    <row r="1151" spans="1:4" x14ac:dyDescent="0.6">
      <c r="A1151" s="34" t="s">
        <v>2276</v>
      </c>
      <c r="B1151" s="7" t="s">
        <v>2277</v>
      </c>
      <c r="C1151" s="7" t="s">
        <v>5</v>
      </c>
      <c r="D1151" s="46">
        <v>123000</v>
      </c>
    </row>
    <row r="1152" spans="1:4" x14ac:dyDescent="0.6">
      <c r="A1152" s="34" t="s">
        <v>2278</v>
      </c>
      <c r="B1152" s="7" t="s">
        <v>2279</v>
      </c>
      <c r="C1152" s="7" t="s">
        <v>1461</v>
      </c>
      <c r="D1152" s="46">
        <v>14108000</v>
      </c>
    </row>
    <row r="1153" spans="1:4" x14ac:dyDescent="0.6">
      <c r="A1153" s="34" t="s">
        <v>2280</v>
      </c>
      <c r="B1153" s="7" t="s">
        <v>2281</v>
      </c>
      <c r="C1153" s="7" t="s">
        <v>1461</v>
      </c>
      <c r="D1153" s="46">
        <v>13108000</v>
      </c>
    </row>
    <row r="1154" spans="1:4" x14ac:dyDescent="0.6">
      <c r="A1154" s="34" t="s">
        <v>2282</v>
      </c>
      <c r="B1154" s="7" t="s">
        <v>2283</v>
      </c>
      <c r="C1154" s="7" t="s">
        <v>1461</v>
      </c>
      <c r="D1154" s="46">
        <v>8808000</v>
      </c>
    </row>
    <row r="1155" spans="1:4" x14ac:dyDescent="0.6">
      <c r="A1155" s="34" t="s">
        <v>2284</v>
      </c>
      <c r="B1155" s="7" t="s">
        <v>2285</v>
      </c>
      <c r="C1155" s="7" t="s">
        <v>1461</v>
      </c>
      <c r="D1155" s="46">
        <v>7108000</v>
      </c>
    </row>
    <row r="1156" spans="1:4" x14ac:dyDescent="0.6">
      <c r="A1156" s="34" t="s">
        <v>2286</v>
      </c>
      <c r="B1156" s="7" t="s">
        <v>2287</v>
      </c>
      <c r="C1156" s="7" t="s">
        <v>1461</v>
      </c>
      <c r="D1156" s="46">
        <v>12108000</v>
      </c>
    </row>
    <row r="1157" spans="1:4" x14ac:dyDescent="0.6">
      <c r="A1157" s="34" t="s">
        <v>2288</v>
      </c>
      <c r="B1157" s="7" t="s">
        <v>2289</v>
      </c>
      <c r="C1157" s="7" t="s">
        <v>1461</v>
      </c>
      <c r="D1157" s="46">
        <v>6085000</v>
      </c>
    </row>
    <row r="1158" spans="1:4" x14ac:dyDescent="0.6">
      <c r="A1158" s="34" t="s">
        <v>2290</v>
      </c>
      <c r="B1158" s="7" t="s">
        <v>2291</v>
      </c>
      <c r="C1158" s="7" t="s">
        <v>1461</v>
      </c>
      <c r="D1158" s="46">
        <v>40108000</v>
      </c>
    </row>
    <row r="1159" spans="1:4" x14ac:dyDescent="0.6">
      <c r="A1159" s="34" t="s">
        <v>2292</v>
      </c>
      <c r="B1159" s="7" t="s">
        <v>2293</v>
      </c>
      <c r="C1159" s="7" t="s">
        <v>631</v>
      </c>
      <c r="D1159" s="46">
        <v>11700</v>
      </c>
    </row>
    <row r="1160" spans="1:4" x14ac:dyDescent="0.6">
      <c r="A1160" s="34" t="s">
        <v>2294</v>
      </c>
      <c r="B1160" s="7" t="s">
        <v>2295</v>
      </c>
      <c r="C1160" s="7" t="s">
        <v>5</v>
      </c>
      <c r="D1160" s="46">
        <v>336000</v>
      </c>
    </row>
    <row r="1161" spans="1:4" x14ac:dyDescent="0.6">
      <c r="A1161" s="34" t="s">
        <v>2296</v>
      </c>
      <c r="B1161" s="7" t="s">
        <v>2297</v>
      </c>
      <c r="C1161" s="7" t="s">
        <v>2298</v>
      </c>
      <c r="D1161" s="46">
        <v>169000</v>
      </c>
    </row>
    <row r="1162" spans="1:4" x14ac:dyDescent="0.6">
      <c r="A1162" s="34" t="s">
        <v>2299</v>
      </c>
      <c r="B1162" s="7" t="s">
        <v>2300</v>
      </c>
      <c r="C1162" s="7" t="s">
        <v>5</v>
      </c>
      <c r="D1162" s="46">
        <v>205000</v>
      </c>
    </row>
    <row r="1163" spans="1:4" x14ac:dyDescent="0.6">
      <c r="A1163" s="34" t="s">
        <v>2301</v>
      </c>
      <c r="B1163" s="7" t="s">
        <v>2302</v>
      </c>
      <c r="C1163" s="7" t="s">
        <v>5</v>
      </c>
      <c r="D1163" s="46">
        <v>276000</v>
      </c>
    </row>
    <row r="1164" spans="1:4" x14ac:dyDescent="0.6">
      <c r="A1164" s="34" t="s">
        <v>2303</v>
      </c>
      <c r="B1164" s="7" t="s">
        <v>2304</v>
      </c>
      <c r="C1164" s="7" t="s">
        <v>564</v>
      </c>
      <c r="D1164" s="46">
        <v>188000</v>
      </c>
    </row>
    <row r="1165" spans="1:4" x14ac:dyDescent="0.6">
      <c r="A1165" s="35" t="s">
        <v>2305</v>
      </c>
      <c r="B1165" s="7" t="s">
        <v>2306</v>
      </c>
      <c r="C1165" s="7" t="s">
        <v>5</v>
      </c>
      <c r="D1165" s="46">
        <v>21900</v>
      </c>
    </row>
    <row r="1166" spans="1:4" x14ac:dyDescent="0.6">
      <c r="A1166" s="35" t="s">
        <v>2307</v>
      </c>
      <c r="B1166" s="7" t="s">
        <v>2308</v>
      </c>
      <c r="C1166" s="7" t="s">
        <v>5</v>
      </c>
      <c r="D1166" s="46">
        <v>120500</v>
      </c>
    </row>
    <row r="1167" spans="1:4" x14ac:dyDescent="0.6">
      <c r="A1167" s="35" t="s">
        <v>2309</v>
      </c>
      <c r="B1167" s="7" t="s">
        <v>2310</v>
      </c>
      <c r="C1167" s="7" t="s">
        <v>5</v>
      </c>
      <c r="D1167" s="46">
        <v>180500</v>
      </c>
    </row>
    <row r="1168" spans="1:4" x14ac:dyDescent="0.6">
      <c r="A1168" s="35" t="s">
        <v>2311</v>
      </c>
      <c r="B1168" s="7" t="s">
        <v>2312</v>
      </c>
      <c r="C1168" s="7" t="s">
        <v>631</v>
      </c>
      <c r="D1168" s="46">
        <v>104000</v>
      </c>
    </row>
    <row r="1169" spans="1:4" x14ac:dyDescent="0.6">
      <c r="A1169" s="35" t="s">
        <v>2313</v>
      </c>
      <c r="B1169" s="7" t="s">
        <v>2314</v>
      </c>
      <c r="C1169" s="7" t="s">
        <v>631</v>
      </c>
      <c r="D1169" s="46">
        <v>58600</v>
      </c>
    </row>
  </sheetData>
  <mergeCells count="1">
    <mergeCell ref="A1:D1"/>
  </mergeCells>
  <pageMargins left="0.31496062992125984" right="0.31496062992125984" top="0.19685039370078741" bottom="0.19685039370078741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rightToLeft="1" zoomScale="80" zoomScaleNormal="80" workbookViewId="0">
      <pane ySplit="6" topLeftCell="A7" activePane="bottomLeft" state="frozen"/>
      <selection pane="bottomLeft" activeCell="M10" sqref="M10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5" max="15" width="9.09765625" hidden="1" customWidth="1"/>
  </cols>
  <sheetData>
    <row r="1" spans="1:15" ht="10.5" customHeight="1" x14ac:dyDescent="0.6"/>
    <row r="2" spans="1:15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5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5" ht="28.5" customHeight="1" x14ac:dyDescent="0.6">
      <c r="A4" s="79" t="str">
        <f>'خلاصه مالی فصلهای ابنیه'!C21</f>
        <v>کارهای فولادی سبک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5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2370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5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5" ht="44.25" customHeight="1" x14ac:dyDescent="0.6">
      <c r="A7" s="13" t="s">
        <v>1189</v>
      </c>
      <c r="B7" s="20" t="str">
        <f>VLOOKUP($A7,'Fehrest-Abnye'!A3:D1169,2,0)</f>
        <v>تهیه، ساخت و نصب چهارچوب فلزی از ورق (با یا بدون کتیبه)، با شاخکهای اتصالی مربوط و جاسازیها و تقویتهای لازم برای قفل و لولا.</v>
      </c>
      <c r="C7" s="12"/>
      <c r="D7" s="12"/>
      <c r="E7" s="12"/>
      <c r="F7" s="12"/>
      <c r="G7" s="12"/>
      <c r="H7" s="11" t="str">
        <f>VLOOKUP($A7,'Fehrest-Abnye'!A3:D1169,3,0)</f>
        <v>كيلوگرم</v>
      </c>
      <c r="I7" s="14">
        <f>VLOOKUP($A7,'Fehrest-Abnye'!A3:D1169,4,0)</f>
        <v>38800</v>
      </c>
      <c r="J7" s="15">
        <f>IF(AND(C7=0,D7=0,E7=0,F7=0,G7=0),0,ROUND(IF(C7=0,1,C7)*IF(D7=0,1,D7)*IF(E7=0,1,E7)*IF(F7=0,1,F7)*IF(G7=0,1,G7),2))</f>
        <v>0</v>
      </c>
      <c r="K7" s="16">
        <f>J7*I7</f>
        <v>0</v>
      </c>
      <c r="O7" s="32" t="s">
        <v>1189</v>
      </c>
    </row>
    <row r="8" spans="1:15" ht="30" customHeight="1" x14ac:dyDescent="0.6">
      <c r="A8" s="13" t="s">
        <v>1191</v>
      </c>
      <c r="B8" s="20" t="str">
        <f>VLOOKUP($A8,'Fehrest-Abnye'!A4:D1170,2,0)</f>
        <v>تهیه، ساخت و نصب در و پنجره آهنی از نبشی، سپری، ناودانی، میلگرد ورق و مانند آن، با جاسازی و دستمزد نصب یراق آلات همراه با جوشکاری و ساییدن لازم.</v>
      </c>
      <c r="C8" s="12"/>
      <c r="D8" s="12"/>
      <c r="E8" s="12"/>
      <c r="F8" s="12"/>
      <c r="G8" s="12"/>
      <c r="H8" s="11" t="str">
        <f>VLOOKUP($A8,'Fehrest-Abnye'!A4:D1170,3,0)</f>
        <v>كيلوگرم</v>
      </c>
      <c r="I8" s="14">
        <f>VLOOKUP($A8,'Fehrest-Abnye'!A4:D1170,4,0)</f>
        <v>33700</v>
      </c>
      <c r="J8" s="15">
        <f t="shared" ref="J8:J18" si="0">IF(AND(C8=0,D8=0,E8=0,F8=0,G8=0),0,ROUND(IF(C8=0,1,C8)*IF(D8=0,1,D8)*IF(E8=0,1,E8)*IF(F8=0,1,F8)*IF(G8=0,1,G8),2))</f>
        <v>0</v>
      </c>
      <c r="K8" s="16">
        <f t="shared" ref="K8:K18" si="1">J8*I8</f>
        <v>0</v>
      </c>
      <c r="O8" s="32" t="s">
        <v>1191</v>
      </c>
    </row>
    <row r="9" spans="1:15" ht="30" customHeight="1" x14ac:dyDescent="0.6">
      <c r="A9" s="13" t="s">
        <v>1193</v>
      </c>
      <c r="B9" s="20" t="str">
        <f>VLOOKUP($A9,'Fehrest-Abnye'!A5:D1171,2,0)</f>
        <v>تهیه، ساخت و نصب حفاظ، نرده و نرده‌بان و قابسازی فلزی کف پله‌ها از نبشی، سپری، ناودانی و میلگرد ورق و مانندآن، با جاسازی و دستمزد نصب یراق آلات همراه با جوشکاری و ساییدن لازم.</v>
      </c>
      <c r="C9" s="12"/>
      <c r="D9" s="12"/>
      <c r="E9" s="12"/>
      <c r="F9" s="12"/>
      <c r="G9" s="12"/>
      <c r="H9" s="11" t="str">
        <f>VLOOKUP($A9,'Fehrest-Abnye'!A5:D1171,3,0)</f>
        <v>كيلوگرم</v>
      </c>
      <c r="I9" s="14">
        <f>VLOOKUP($A9,'Fehrest-Abnye'!A5:D1171,4,0)</f>
        <v>33000</v>
      </c>
      <c r="J9" s="15">
        <f t="shared" si="0"/>
        <v>0</v>
      </c>
      <c r="K9" s="16">
        <f t="shared" si="1"/>
        <v>0</v>
      </c>
      <c r="O9" s="32" t="s">
        <v>1193</v>
      </c>
    </row>
    <row r="10" spans="1:15" ht="30" customHeight="1" x14ac:dyDescent="0.6">
      <c r="A10" s="13" t="s">
        <v>1195</v>
      </c>
      <c r="B10" s="20" t="str">
        <f>VLOOKUP($A10,'Fehrest-Abnye'!A6:D1172,2,0)</f>
        <v>تهیه، ساخت و نصب چهارچوب، در و پنجره آهنی از پروفیلهای تو خالی، با جاسازی و دستمزد نصب یراق آلات همراه با جوشکاری وساییدن لازم.</v>
      </c>
      <c r="C10" s="12"/>
      <c r="D10" s="12"/>
      <c r="E10" s="12"/>
      <c r="F10" s="12"/>
      <c r="G10" s="12"/>
      <c r="H10" s="11" t="str">
        <f>VLOOKUP($A10,'Fehrest-Abnye'!A6:D1172,3,0)</f>
        <v>كيلوگرم</v>
      </c>
      <c r="I10" s="14">
        <f>VLOOKUP($A10,'Fehrest-Abnye'!A6:D1172,4,0)</f>
        <v>46300</v>
      </c>
      <c r="J10" s="15">
        <f t="shared" si="0"/>
        <v>0</v>
      </c>
      <c r="K10" s="16">
        <f t="shared" si="1"/>
        <v>0</v>
      </c>
      <c r="O10" s="32" t="s">
        <v>1195</v>
      </c>
    </row>
    <row r="11" spans="1:15" ht="30" customHeight="1" x14ac:dyDescent="0.6">
      <c r="A11" s="13" t="s">
        <v>1197</v>
      </c>
      <c r="B11" s="20" t="str">
        <f>VLOOKUP($A11,'Fehrest-Abnye'!A7:D1173,2,0)</f>
        <v>تهیه، ساخت و نصب حفاظ نرده و نرده بان و قابسازی فلزی کف پله ها از لوله سیاه و پروفیلهای تو خالی، باجا سازی و دستمزد نصب یراق آلات همراه با جوشکاری وساییدن لازم.</v>
      </c>
      <c r="C11" s="12"/>
      <c r="D11" s="12"/>
      <c r="E11" s="12"/>
      <c r="F11" s="12"/>
      <c r="G11" s="12"/>
      <c r="H11" s="11" t="str">
        <f>VLOOKUP($A11,'Fehrest-Abnye'!A7:D1173,3,0)</f>
        <v>كيلوگرم</v>
      </c>
      <c r="I11" s="14">
        <f>VLOOKUP($A11,'Fehrest-Abnye'!A7:D1173,4,0)</f>
        <v>40400</v>
      </c>
      <c r="J11" s="15">
        <f t="shared" si="0"/>
        <v>0</v>
      </c>
      <c r="K11" s="16">
        <f t="shared" si="1"/>
        <v>0</v>
      </c>
      <c r="O11" s="32" t="s">
        <v>1197</v>
      </c>
    </row>
    <row r="12" spans="1:15" ht="30" customHeight="1" x14ac:dyDescent="0.6">
      <c r="A12" s="13" t="s">
        <v>1199</v>
      </c>
      <c r="B12" s="20" t="str">
        <f>VLOOKUP($A12,'Fehrest-Abnye'!A8:D1174,2,0)</f>
        <v>تهیه و نصب ریل و قرقره برای درها و پنجره های کشویی آهنی.</v>
      </c>
      <c r="C12" s="12"/>
      <c r="D12" s="12"/>
      <c r="E12" s="12"/>
      <c r="F12" s="12"/>
      <c r="G12" s="12"/>
      <c r="H12" s="11" t="str">
        <f>VLOOKUP($A12,'Fehrest-Abnye'!A8:D1174,3,0)</f>
        <v>كيلوگرم</v>
      </c>
      <c r="I12" s="14">
        <f>VLOOKUP($A12,'Fehrest-Abnye'!A8:D1174,4,0)</f>
        <v>67200</v>
      </c>
      <c r="J12" s="15">
        <f t="shared" si="0"/>
        <v>0</v>
      </c>
      <c r="K12" s="16">
        <f t="shared" si="1"/>
        <v>0</v>
      </c>
      <c r="O12" s="32" t="s">
        <v>1199</v>
      </c>
    </row>
    <row r="13" spans="1:15" ht="30" customHeight="1" x14ac:dyDescent="0.6">
      <c r="A13" s="13" t="s">
        <v>1201</v>
      </c>
      <c r="B13" s="20" t="str">
        <f>VLOOKUP($A13,'Fehrest-Abnye'!A9:D1175,2,0)</f>
        <v>تهیه، ساخت و نصب دریچه‌ها، درپوش‌ها و کف‌سازیهای فولادی با ورق ساده یا آجدار، همراه با سپری، نبشی، تسمه و سایر پروفیل‌های لازم با جوشکاری و ساییدن.</v>
      </c>
      <c r="C13" s="12"/>
      <c r="D13" s="12"/>
      <c r="E13" s="12"/>
      <c r="F13" s="12"/>
      <c r="G13" s="12"/>
      <c r="H13" s="11" t="str">
        <f>VLOOKUP($A13,'Fehrest-Abnye'!A9:D1175,3,0)</f>
        <v>كيلوگرم</v>
      </c>
      <c r="I13" s="14">
        <f>VLOOKUP($A13,'Fehrest-Abnye'!A9:D1175,4,0)</f>
        <v>39600</v>
      </c>
      <c r="J13" s="15">
        <f t="shared" si="0"/>
        <v>0</v>
      </c>
      <c r="K13" s="16">
        <f t="shared" si="1"/>
        <v>0</v>
      </c>
      <c r="O13" s="32" t="s">
        <v>1201</v>
      </c>
    </row>
    <row r="14" spans="1:15" ht="30" customHeight="1" x14ac:dyDescent="0.6">
      <c r="A14" s="13" t="s">
        <v>1203</v>
      </c>
      <c r="B14" s="20" t="str">
        <f>VLOOKUP($A14,'Fehrest-Abnye'!A10:D1176,2,0)</f>
        <v>تهیه و نصب دریچه های چدنی حوضچه ها یا کانالها، یا کارهای مشابه آن.</v>
      </c>
      <c r="C14" s="12"/>
      <c r="D14" s="12"/>
      <c r="E14" s="12"/>
      <c r="F14" s="12"/>
      <c r="G14" s="12"/>
      <c r="H14" s="11" t="str">
        <f>VLOOKUP($A14,'Fehrest-Abnye'!A10:D1176,3,0)</f>
        <v>كيلوگرم</v>
      </c>
      <c r="I14" s="14">
        <f>VLOOKUP($A14,'Fehrest-Abnye'!A10:D1176,4,0)</f>
        <v>35400</v>
      </c>
      <c r="J14" s="15">
        <f t="shared" si="0"/>
        <v>0</v>
      </c>
      <c r="K14" s="16">
        <f t="shared" si="1"/>
        <v>0</v>
      </c>
      <c r="O14" s="32" t="s">
        <v>1203</v>
      </c>
    </row>
    <row r="15" spans="1:15" ht="30" customHeight="1" x14ac:dyDescent="0.6">
      <c r="A15" s="13" t="s">
        <v>1205</v>
      </c>
      <c r="B15" s="20" t="str">
        <f>VLOOKUP($A15,'Fehrest-Abnye'!A11:D1177,2,0)</f>
        <v>تهیه، برشکاری، جوشکاری، فرم دادن، ساییدن و نصب ورقهای آهن، به منظور پوشش سطوح ستون ها، تیرها کف پنجره ها و مانند آن.</v>
      </c>
      <c r="C15" s="12"/>
      <c r="D15" s="12"/>
      <c r="E15" s="12"/>
      <c r="F15" s="12"/>
      <c r="G15" s="12"/>
      <c r="H15" s="11" t="str">
        <f>VLOOKUP($A15,'Fehrest-Abnye'!A11:D1177,3,0)</f>
        <v>كيلوگرم</v>
      </c>
      <c r="I15" s="14">
        <f>VLOOKUP($A15,'Fehrest-Abnye'!A11:D1177,4,0)</f>
        <v>42700</v>
      </c>
      <c r="J15" s="15">
        <f t="shared" si="0"/>
        <v>0</v>
      </c>
      <c r="K15" s="16">
        <f t="shared" si="1"/>
        <v>0</v>
      </c>
      <c r="O15" s="32" t="s">
        <v>1205</v>
      </c>
    </row>
    <row r="16" spans="1:15" ht="30" customHeight="1" x14ac:dyDescent="0.6">
      <c r="A16" s="13" t="s">
        <v>1207</v>
      </c>
      <c r="B16" s="20" t="str">
        <f>VLOOKUP($A16,'Fehrest-Abnye'!A12:D1178,2,0)</f>
        <v>تهیه مصالح و زیرسازی سطوح کاذب و یا زیرسازی پوشش آرداواز، با نبشی، سپری، میلگرد و مانند آن.</v>
      </c>
      <c r="C16" s="12"/>
      <c r="D16" s="12"/>
      <c r="E16" s="12"/>
      <c r="F16" s="12"/>
      <c r="G16" s="12"/>
      <c r="H16" s="11" t="str">
        <f>VLOOKUP($A16,'Fehrest-Abnye'!A12:D1178,3,0)</f>
        <v>كيلوگرم</v>
      </c>
      <c r="I16" s="14">
        <f>VLOOKUP($A16,'Fehrest-Abnye'!A12:D1178,4,0)</f>
        <v>28500</v>
      </c>
      <c r="J16" s="15">
        <f t="shared" si="0"/>
        <v>0</v>
      </c>
      <c r="K16" s="16">
        <f t="shared" si="1"/>
        <v>0</v>
      </c>
      <c r="O16" s="32" t="s">
        <v>1207</v>
      </c>
    </row>
    <row r="17" spans="1:15" ht="30" customHeight="1" x14ac:dyDescent="0.6">
      <c r="A17" s="13" t="s">
        <v>1209</v>
      </c>
      <c r="B17" s="20" t="str">
        <f>VLOOKUP($A17,'Fehrest-Abnye'!A13:D1179,2,0)</f>
        <v>تهیه مصالح، ساخت و نصب زیرسازی سقف‌های کاذب، از پروفیل‌های تو خالی.</v>
      </c>
      <c r="C17" s="12"/>
      <c r="D17" s="12"/>
      <c r="E17" s="12"/>
      <c r="F17" s="12"/>
      <c r="G17" s="12"/>
      <c r="H17" s="11" t="str">
        <f>VLOOKUP($A17,'Fehrest-Abnye'!A13:D1179,3,0)</f>
        <v>كيلوگرم</v>
      </c>
      <c r="I17" s="14">
        <f>VLOOKUP($A17,'Fehrest-Abnye'!A13:D1179,4,0)</f>
        <v>34100</v>
      </c>
      <c r="J17" s="15">
        <f t="shared" si="0"/>
        <v>0</v>
      </c>
      <c r="K17" s="16">
        <f t="shared" si="1"/>
        <v>0</v>
      </c>
      <c r="O17" s="32" t="s">
        <v>1209</v>
      </c>
    </row>
    <row r="18" spans="1:15" ht="30" customHeight="1" x14ac:dyDescent="0.6">
      <c r="A18" s="13" t="s">
        <v>1211</v>
      </c>
      <c r="B18" s="20" t="str">
        <f>VLOOKUP($A18,'Fehrest-Abnye'!A14:D1180,2,0)</f>
        <v>تهیه، ساخت و کارگذاری پایه یا دستک فلزی از، نبشی، سپری، ناودانی، تیرآهن و مانند آن، برای نصب سیم خاردار یا تور سیمی و سایر کارهای مشابه آن.</v>
      </c>
      <c r="C18" s="12"/>
      <c r="D18" s="12"/>
      <c r="E18" s="12"/>
      <c r="F18" s="12"/>
      <c r="G18" s="12"/>
      <c r="H18" s="11" t="str">
        <f>VLOOKUP($A18,'Fehrest-Abnye'!A14:D1180,3,0)</f>
        <v>كيلوگرم</v>
      </c>
      <c r="I18" s="14">
        <f>VLOOKUP($A18,'Fehrest-Abnye'!A14:D1180,4,0)</f>
        <v>28300</v>
      </c>
      <c r="J18" s="15">
        <f t="shared" si="0"/>
        <v>0</v>
      </c>
      <c r="K18" s="16">
        <f t="shared" si="1"/>
        <v>0</v>
      </c>
      <c r="O18" s="32" t="s">
        <v>1211</v>
      </c>
    </row>
    <row r="19" spans="1:15" ht="30.75" customHeight="1" x14ac:dyDescent="0.6">
      <c r="A19" s="78" t="s">
        <v>2373</v>
      </c>
      <c r="B19" s="78"/>
      <c r="C19" s="78"/>
      <c r="D19" s="78"/>
      <c r="E19" s="78"/>
      <c r="F19" s="78"/>
      <c r="G19" s="78"/>
      <c r="H19" s="78"/>
      <c r="I19" s="78"/>
      <c r="J19" s="78"/>
      <c r="K19" s="16">
        <f>SUM(K7:K18)</f>
        <v>0</v>
      </c>
      <c r="O19" s="32" t="s">
        <v>1213</v>
      </c>
    </row>
    <row r="20" spans="1:15" ht="20" x14ac:dyDescent="0.6">
      <c r="O20" s="32" t="s">
        <v>1215</v>
      </c>
    </row>
    <row r="21" spans="1:15" ht="20" x14ac:dyDescent="0.6">
      <c r="O21" s="32" t="s">
        <v>1217</v>
      </c>
    </row>
    <row r="22" spans="1:15" ht="20" x14ac:dyDescent="0.6">
      <c r="O22" s="32" t="s">
        <v>1219</v>
      </c>
    </row>
    <row r="23" spans="1:15" ht="20" x14ac:dyDescent="0.6">
      <c r="O23" s="32" t="s">
        <v>1221</v>
      </c>
    </row>
    <row r="24" spans="1:15" ht="20" x14ac:dyDescent="0.6">
      <c r="O24" s="32" t="s">
        <v>1223</v>
      </c>
    </row>
    <row r="25" spans="1:15" ht="20" x14ac:dyDescent="0.6">
      <c r="O25" s="32" t="s">
        <v>1225</v>
      </c>
    </row>
    <row r="26" spans="1:15" ht="20" x14ac:dyDescent="0.6">
      <c r="O26" s="32" t="s">
        <v>1227</v>
      </c>
    </row>
    <row r="27" spans="1:15" ht="20" x14ac:dyDescent="0.6">
      <c r="O27" s="32" t="s">
        <v>1229</v>
      </c>
    </row>
    <row r="28" spans="1:15" ht="20" x14ac:dyDescent="0.6">
      <c r="O28" s="32" t="s">
        <v>1231</v>
      </c>
    </row>
    <row r="29" spans="1:15" ht="20" x14ac:dyDescent="0.6">
      <c r="O29" s="32" t="s">
        <v>1233</v>
      </c>
    </row>
    <row r="30" spans="1:15" ht="20" x14ac:dyDescent="0.6">
      <c r="O30" s="32" t="s">
        <v>1235</v>
      </c>
    </row>
    <row r="31" spans="1:15" ht="20" x14ac:dyDescent="0.6">
      <c r="O31" s="32" t="s">
        <v>1237</v>
      </c>
    </row>
    <row r="32" spans="1:15" ht="20" x14ac:dyDescent="0.6">
      <c r="O32" s="32" t="s">
        <v>1239</v>
      </c>
    </row>
    <row r="33" spans="15:15" ht="20" x14ac:dyDescent="0.6">
      <c r="O33" s="32" t="s">
        <v>1241</v>
      </c>
    </row>
    <row r="34" spans="15:15" ht="20" x14ac:dyDescent="0.6">
      <c r="O34" s="32" t="s">
        <v>1243</v>
      </c>
    </row>
    <row r="35" spans="15:15" ht="20" x14ac:dyDescent="0.6">
      <c r="O35" s="32" t="s">
        <v>1245</v>
      </c>
    </row>
    <row r="36" spans="15:15" ht="20" x14ac:dyDescent="0.6">
      <c r="O36" s="32" t="s">
        <v>1247</v>
      </c>
    </row>
    <row r="37" spans="15:15" ht="20" x14ac:dyDescent="0.6">
      <c r="O37" s="32" t="s">
        <v>1249</v>
      </c>
    </row>
    <row r="38" spans="15:15" ht="20" x14ac:dyDescent="0.6">
      <c r="O38" s="32" t="s">
        <v>1251</v>
      </c>
    </row>
    <row r="39" spans="15:15" ht="20" x14ac:dyDescent="0.6">
      <c r="O39" s="32" t="s">
        <v>1253</v>
      </c>
    </row>
    <row r="40" spans="15:15" ht="20" x14ac:dyDescent="0.6">
      <c r="O40" s="32" t="s">
        <v>1255</v>
      </c>
    </row>
    <row r="41" spans="15:15" ht="20" x14ac:dyDescent="0.6">
      <c r="O41" s="32" t="s">
        <v>1257</v>
      </c>
    </row>
    <row r="42" spans="15:15" ht="20" x14ac:dyDescent="0.6">
      <c r="O42" s="32" t="s">
        <v>1259</v>
      </c>
    </row>
    <row r="43" spans="15:15" ht="20" x14ac:dyDescent="0.6">
      <c r="O43" s="32" t="s">
        <v>1261</v>
      </c>
    </row>
    <row r="44" spans="15:15" ht="20" x14ac:dyDescent="0.6">
      <c r="O44" s="32" t="s">
        <v>1263</v>
      </c>
    </row>
    <row r="45" spans="15:15" ht="20" x14ac:dyDescent="0.6">
      <c r="O45" s="32" t="s">
        <v>1265</v>
      </c>
    </row>
    <row r="46" spans="15:15" ht="20" x14ac:dyDescent="0.6">
      <c r="O46" s="32" t="s">
        <v>1267</v>
      </c>
    </row>
    <row r="47" spans="15:15" ht="20" x14ac:dyDescent="0.6">
      <c r="O47" s="32" t="s">
        <v>1269</v>
      </c>
    </row>
    <row r="48" spans="15:15" ht="20" x14ac:dyDescent="0.6">
      <c r="O48" s="32" t="s">
        <v>1271</v>
      </c>
    </row>
    <row r="49" spans="15:15" ht="20" x14ac:dyDescent="0.6">
      <c r="O49" s="32" t="s">
        <v>1273</v>
      </c>
    </row>
    <row r="50" spans="15:15" ht="20" x14ac:dyDescent="0.6">
      <c r="O50" s="32" t="s">
        <v>1275</v>
      </c>
    </row>
    <row r="51" spans="15:15" ht="20" x14ac:dyDescent="0.6">
      <c r="O51" s="32" t="s">
        <v>2387</v>
      </c>
    </row>
    <row r="52" spans="15:15" ht="20" x14ac:dyDescent="0.6">
      <c r="O52" s="32" t="s">
        <v>2388</v>
      </c>
    </row>
    <row r="53" spans="15:15" ht="20" x14ac:dyDescent="0.6">
      <c r="O53" s="32" t="s">
        <v>2389</v>
      </c>
    </row>
    <row r="54" spans="15:15" ht="20" x14ac:dyDescent="0.6">
      <c r="O54" s="32" t="s">
        <v>2390</v>
      </c>
    </row>
    <row r="55" spans="15:15" ht="20" x14ac:dyDescent="0.6">
      <c r="O55" s="32" t="s">
        <v>1277</v>
      </c>
    </row>
    <row r="56" spans="15:15" ht="20" x14ac:dyDescent="0.6">
      <c r="O56" s="32" t="s">
        <v>1279</v>
      </c>
    </row>
    <row r="57" spans="15:15" ht="20" x14ac:dyDescent="0.6">
      <c r="O57" s="32" t="s">
        <v>1281</v>
      </c>
    </row>
    <row r="58" spans="15:15" ht="20" x14ac:dyDescent="0.6">
      <c r="O58" s="32" t="s">
        <v>1283</v>
      </c>
    </row>
    <row r="59" spans="15:15" ht="20" x14ac:dyDescent="0.6">
      <c r="O59" s="32" t="s">
        <v>1285</v>
      </c>
    </row>
    <row r="60" spans="15:15" ht="20" x14ac:dyDescent="0.6">
      <c r="O60" s="32" t="s">
        <v>1287</v>
      </c>
    </row>
    <row r="61" spans="15:15" ht="20" x14ac:dyDescent="0.6">
      <c r="O61" s="32" t="s">
        <v>1289</v>
      </c>
    </row>
    <row r="62" spans="15:15" ht="20" x14ac:dyDescent="0.6">
      <c r="O62" s="32" t="s">
        <v>1291</v>
      </c>
    </row>
    <row r="63" spans="15:15" ht="20" x14ac:dyDescent="0.6">
      <c r="O63" s="32" t="s">
        <v>1293</v>
      </c>
    </row>
    <row r="64" spans="15:15" ht="20" x14ac:dyDescent="0.6">
      <c r="O64" s="32" t="s">
        <v>1295</v>
      </c>
    </row>
    <row r="65" spans="15:15" ht="20" x14ac:dyDescent="0.6">
      <c r="O65" s="32" t="s">
        <v>1297</v>
      </c>
    </row>
    <row r="66" spans="15:15" ht="20" x14ac:dyDescent="0.6">
      <c r="O66" s="32" t="s">
        <v>1299</v>
      </c>
    </row>
    <row r="67" spans="15:15" ht="20" x14ac:dyDescent="0.6">
      <c r="O67" s="32" t="s">
        <v>1301</v>
      </c>
    </row>
  </sheetData>
  <dataConsolidate/>
  <mergeCells count="17">
    <mergeCell ref="A19:J19"/>
    <mergeCell ref="F5:F6"/>
    <mergeCell ref="G5:G6"/>
    <mergeCell ref="H5:H6"/>
    <mergeCell ref="I5:I6"/>
    <mergeCell ref="J5:J6"/>
    <mergeCell ref="K5:K6"/>
    <mergeCell ref="C2:E2"/>
    <mergeCell ref="F2:K2"/>
    <mergeCell ref="C3:E3"/>
    <mergeCell ref="F3:K3"/>
    <mergeCell ref="A4:K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A7:A18">
      <formula1>$O$7:$O$67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rightToLeft="1" zoomScale="70" zoomScaleNormal="70" workbookViewId="0">
      <pane ySplit="6" topLeftCell="A7" activePane="bottomLeft" state="frozen"/>
      <selection activeCell="B17" sqref="B17"/>
      <selection pane="bottomLeft" activeCell="B16" sqref="B16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5" max="15" width="9.09765625" hidden="1" customWidth="1"/>
  </cols>
  <sheetData>
    <row r="1" spans="1:15" ht="10.5" customHeight="1" x14ac:dyDescent="0.6"/>
    <row r="2" spans="1:15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5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5" ht="28.5" customHeight="1" x14ac:dyDescent="0.6">
      <c r="A4" s="79" t="str">
        <f>'خلاصه مالی فصلهای ابنیه'!C22</f>
        <v>کارهای آلومینیومی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5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2370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5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5" ht="44.25" customHeight="1" x14ac:dyDescent="0.6">
      <c r="A7" s="13" t="s">
        <v>1303</v>
      </c>
      <c r="B7" s="20" t="str">
        <f>VLOOKUP($A7,'Fehrest-Abnye'!A3:D1169,2,0)</f>
        <v>تهيه، ساخت و نصب در و پنجره آلومينيومي يک ‏جداره و يا دو جداره كه در آن از ميل گرد فولادي ‏استفاده شده باشد.‏</v>
      </c>
      <c r="C7" s="12"/>
      <c r="D7" s="12"/>
      <c r="E7" s="12"/>
      <c r="F7" s="12"/>
      <c r="G7" s="12"/>
      <c r="H7" s="11" t="str">
        <f>VLOOKUP($A7,'Fehrest-Abnye'!A3:D1169,3,0)</f>
        <v>كيلوگرم</v>
      </c>
      <c r="I7" s="14">
        <f>VLOOKUP($A7,'Fehrest-Abnye'!A3:D1169,4,0)</f>
        <v>118500</v>
      </c>
      <c r="J7" s="15">
        <f>IF(AND(C7=0,D7=0,E7=0,F7=0,G7=0),0,ROUND(IF(C7=0,1,C7)*IF(D7=0,1,D7)*IF(E7=0,1,E7)*IF(F7=0,1,F7)*IF(G7=0,1,G7),2))</f>
        <v>0</v>
      </c>
      <c r="K7" s="16">
        <f>J7*I7</f>
        <v>0</v>
      </c>
      <c r="O7" s="33" t="s">
        <v>1303</v>
      </c>
    </row>
    <row r="8" spans="1:15" ht="30" customHeight="1" x14ac:dyDescent="0.6">
      <c r="A8" s="13" t="s">
        <v>1305</v>
      </c>
      <c r="B8" s="20" t="str">
        <f>VLOOKUP($A8,'Fehrest-Abnye'!A4:D1170,2,0)</f>
        <v>تهيه، ساخت و نصب در و پنجره آلومينيومي يک ‏جداره و يا دو جداره از پروفيل اس تي كه در آن از ‏ميل گرد فولادي استفاده نشده باشد.‏</v>
      </c>
      <c r="C8" s="12"/>
      <c r="D8" s="12"/>
      <c r="E8" s="12"/>
      <c r="F8" s="12"/>
      <c r="G8" s="12"/>
      <c r="H8" s="11" t="str">
        <f>VLOOKUP($A8,'Fehrest-Abnye'!A4:D1170,3,0)</f>
        <v>كيلوگرم</v>
      </c>
      <c r="I8" s="14">
        <f>VLOOKUP($A8,'Fehrest-Abnye'!A4:D1170,4,0)</f>
        <v>123500</v>
      </c>
      <c r="J8" s="15">
        <f t="shared" ref="J8:J18" si="0">IF(AND(C8=0,D8=0,E8=0,F8=0,G8=0),0,ROUND(IF(C8=0,1,C8)*IF(D8=0,1,D8)*IF(E8=0,1,E8)*IF(F8=0,1,F8)*IF(G8=0,1,G8),2))</f>
        <v>0</v>
      </c>
      <c r="K8" s="16">
        <f t="shared" ref="K8:K18" si="1">J8*I8</f>
        <v>0</v>
      </c>
      <c r="O8" s="34" t="s">
        <v>1305</v>
      </c>
    </row>
    <row r="9" spans="1:15" ht="30" customHeight="1" x14ac:dyDescent="0.6">
      <c r="A9" s="13" t="s">
        <v>1307</v>
      </c>
      <c r="B9" s="20" t="str">
        <f>VLOOKUP($A9,'Fehrest-Abnye'!A5:D1171,2,0)</f>
        <v>تهيه، ساخت و نصب در و پنجره آلومينيومي يک ‏جداره از پروفيل کرونت كه در آن از ميل گرد فولادي ‏استفاده نشده باشد.‏</v>
      </c>
      <c r="C9" s="12"/>
      <c r="D9" s="12"/>
      <c r="E9" s="12"/>
      <c r="F9" s="12"/>
      <c r="G9" s="12"/>
      <c r="H9" s="11" t="str">
        <f>VLOOKUP($A9,'Fehrest-Abnye'!A5:D1171,3,0)</f>
        <v>كيلوگرم</v>
      </c>
      <c r="I9" s="14">
        <f>VLOOKUP($A9,'Fehrest-Abnye'!A5:D1171,4,0)</f>
        <v>123000</v>
      </c>
      <c r="J9" s="15">
        <f t="shared" si="0"/>
        <v>0</v>
      </c>
      <c r="K9" s="16">
        <f t="shared" si="1"/>
        <v>0</v>
      </c>
      <c r="O9" s="34" t="s">
        <v>1307</v>
      </c>
    </row>
    <row r="10" spans="1:15" ht="30" customHeight="1" x14ac:dyDescent="0.6">
      <c r="A10" s="13" t="s">
        <v>1309</v>
      </c>
      <c r="B10" s="20" t="str">
        <f>VLOOKUP($A10,'Fehrest-Abnye'!A6:D1172,2,0)</f>
        <v>تهيه، ساخت و نصب نرده و شبكه آلومينيومي و مانند ‏آن از پروفيلهاي قوطي آلومينيومي.‏</v>
      </c>
      <c r="C10" s="12"/>
      <c r="D10" s="12"/>
      <c r="E10" s="12"/>
      <c r="F10" s="12"/>
      <c r="G10" s="12"/>
      <c r="H10" s="11" t="str">
        <f>VLOOKUP($A10,'Fehrest-Abnye'!A6:D1172,3,0)</f>
        <v>كيلوگرم</v>
      </c>
      <c r="I10" s="14">
        <f>VLOOKUP($A10,'Fehrest-Abnye'!A6:D1172,4,0)</f>
        <v>107000</v>
      </c>
      <c r="J10" s="15">
        <f t="shared" si="0"/>
        <v>0</v>
      </c>
      <c r="K10" s="16">
        <f t="shared" si="1"/>
        <v>0</v>
      </c>
      <c r="O10" s="34" t="s">
        <v>1309</v>
      </c>
    </row>
    <row r="11" spans="1:15" ht="30" customHeight="1" x14ac:dyDescent="0.6">
      <c r="A11" s="13" t="s">
        <v>1311</v>
      </c>
      <c r="B11" s="20" t="str">
        <f>VLOOKUP($A11,'Fehrest-Abnye'!A7:D1173,2,0)</f>
        <v>تهيه و نصب روكش ستونها از ورق نماي آلومينيوم.‏</v>
      </c>
      <c r="C11" s="12"/>
      <c r="D11" s="12"/>
      <c r="E11" s="12"/>
      <c r="F11" s="12"/>
      <c r="G11" s="12"/>
      <c r="H11" s="11" t="str">
        <f>VLOOKUP($A11,'Fehrest-Abnye'!A7:D1173,3,0)</f>
        <v>كيلوگرم</v>
      </c>
      <c r="I11" s="14">
        <f>VLOOKUP($A11,'Fehrest-Abnye'!A7:D1173,4,0)</f>
        <v>173000</v>
      </c>
      <c r="J11" s="15">
        <f t="shared" si="0"/>
        <v>0</v>
      </c>
      <c r="K11" s="16">
        <f t="shared" si="1"/>
        <v>0</v>
      </c>
      <c r="O11" s="34" t="s">
        <v>1311</v>
      </c>
    </row>
    <row r="12" spans="1:15" ht="30" customHeight="1" x14ac:dyDescent="0.6">
      <c r="A12" s="13" t="s">
        <v>1313</v>
      </c>
      <c r="B12" s="20" t="str">
        <f>VLOOKUP($A12,'Fehrest-Abnye'!A8:D1174,2,0)</f>
        <v>تهيه و نصب روكش ديوارها از قطعات و ورق نماي ‏آلومينيوم.‏</v>
      </c>
      <c r="C12" s="12"/>
      <c r="D12" s="12"/>
      <c r="E12" s="12"/>
      <c r="F12" s="12"/>
      <c r="G12" s="12"/>
      <c r="H12" s="11" t="str">
        <f>VLOOKUP($A12,'Fehrest-Abnye'!A8:D1174,3,0)</f>
        <v>كيلوگرم</v>
      </c>
      <c r="I12" s="14">
        <f>VLOOKUP($A12,'Fehrest-Abnye'!A8:D1174,4,0)</f>
        <v>169000</v>
      </c>
      <c r="J12" s="15">
        <f t="shared" si="0"/>
        <v>0</v>
      </c>
      <c r="K12" s="16">
        <f t="shared" si="1"/>
        <v>0</v>
      </c>
      <c r="O12" s="34" t="s">
        <v>1313</v>
      </c>
    </row>
    <row r="13" spans="1:15" ht="30" customHeight="1" x14ac:dyDescent="0.6">
      <c r="A13" s="13" t="s">
        <v>1315</v>
      </c>
      <c r="B13" s="20" t="str">
        <f>VLOOKUP($A13,'Fehrest-Abnye'!A9:D1175,2,0)</f>
        <v>تهيه و نصب پروفيلهاي آلومينيومي، جهت اتصال ‏ورقهاي ساندويچي به زيرسازي اسكلت فلزي و نيز ‏تقويت لازم براي ورقهاي ساندويچي به ضخامت 3 تا ‏‏6 ميليمتر با لايه مياني پلي‌اتيلن.‏</v>
      </c>
      <c r="C13" s="12"/>
      <c r="D13" s="12"/>
      <c r="E13" s="12"/>
      <c r="F13" s="12"/>
      <c r="G13" s="12"/>
      <c r="H13" s="11" t="str">
        <f>VLOOKUP($A13,'Fehrest-Abnye'!A9:D1175,3,0)</f>
        <v>كيلوگرم</v>
      </c>
      <c r="I13" s="14">
        <f>VLOOKUP($A13,'Fehrest-Abnye'!A9:D1175,4,0)</f>
        <v>128500</v>
      </c>
      <c r="J13" s="15">
        <f t="shared" si="0"/>
        <v>0</v>
      </c>
      <c r="K13" s="16">
        <f t="shared" si="1"/>
        <v>0</v>
      </c>
      <c r="O13" s="34" t="s">
        <v>1315</v>
      </c>
    </row>
    <row r="14" spans="1:15" ht="30" customHeight="1" x14ac:dyDescent="0.6">
      <c r="A14" s="13" t="s">
        <v>1311</v>
      </c>
      <c r="B14" s="20" t="str">
        <f>VLOOKUP($A14,'Fehrest-Abnye'!A10:D1176,2,0)</f>
        <v>تهيه و نصب روكش ستونها از ورق نماي آلومينيوم.‏</v>
      </c>
      <c r="C14" s="12"/>
      <c r="D14" s="12"/>
      <c r="E14" s="12"/>
      <c r="F14" s="12"/>
      <c r="G14" s="12"/>
      <c r="H14" s="11" t="str">
        <f>VLOOKUP($A14,'Fehrest-Abnye'!A10:D1176,3,0)</f>
        <v>كيلوگرم</v>
      </c>
      <c r="I14" s="14">
        <f>VLOOKUP($A14,'Fehrest-Abnye'!A10:D1176,4,0)</f>
        <v>173000</v>
      </c>
      <c r="J14" s="15">
        <f t="shared" si="0"/>
        <v>0</v>
      </c>
      <c r="K14" s="16">
        <f t="shared" si="1"/>
        <v>0</v>
      </c>
      <c r="O14" s="34" t="s">
        <v>1317</v>
      </c>
    </row>
    <row r="15" spans="1:15" ht="30" customHeight="1" x14ac:dyDescent="0.6">
      <c r="A15" s="13" t="s">
        <v>1345</v>
      </c>
      <c r="B15" s="20" t="str">
        <f>VLOOKUP($A15,'Fehrest-Abnye'!A11:D1177,2,0)</f>
        <v>تهيه و نصب توري پشه گيرآلومينيومي متحرك ، با ‏قاب آلومينيومي بدون ريل كشويي.‏</v>
      </c>
      <c r="C15" s="12"/>
      <c r="D15" s="12"/>
      <c r="E15" s="12"/>
      <c r="F15" s="12"/>
      <c r="G15" s="12"/>
      <c r="H15" s="11" t="str">
        <f>VLOOKUP($A15,'Fehrest-Abnye'!A11:D1177,3,0)</f>
        <v>مترمربع</v>
      </c>
      <c r="I15" s="14">
        <f>VLOOKUP($A15,'Fehrest-Abnye'!A11:D1177,4,0)</f>
        <v>467500</v>
      </c>
      <c r="J15" s="15">
        <f t="shared" si="0"/>
        <v>0</v>
      </c>
      <c r="K15" s="16">
        <f t="shared" si="1"/>
        <v>0</v>
      </c>
      <c r="O15" s="34" t="s">
        <v>1319</v>
      </c>
    </row>
    <row r="16" spans="1:15" ht="30" customHeight="1" x14ac:dyDescent="0.6">
      <c r="A16" s="13" t="s">
        <v>1317</v>
      </c>
      <c r="B16" s="20" t="str">
        <f>VLOOKUP($A16,'Fehrest-Abnye'!A12:D1178,2,0)</f>
        <v>تهيه مصالح و پوشش سقف، با ورق آلومينيومي با هر ‏نوع موج به ضخامت تا 0.7 ميليمتر.‏</v>
      </c>
      <c r="C16" s="12"/>
      <c r="D16" s="12"/>
      <c r="E16" s="12"/>
      <c r="F16" s="12"/>
      <c r="G16" s="12"/>
      <c r="H16" s="11" t="str">
        <f>VLOOKUP($A16,'Fehrest-Abnye'!A12:D1178,3,0)</f>
        <v>كيلوگرم</v>
      </c>
      <c r="I16" s="14">
        <f>VLOOKUP($A16,'Fehrest-Abnye'!A12:D1178,4,0)</f>
        <v>120500</v>
      </c>
      <c r="J16" s="15">
        <f t="shared" si="0"/>
        <v>0</v>
      </c>
      <c r="K16" s="16">
        <f t="shared" si="1"/>
        <v>0</v>
      </c>
      <c r="O16" s="34" t="s">
        <v>1321</v>
      </c>
    </row>
    <row r="17" spans="1:15" ht="30" customHeight="1" x14ac:dyDescent="0.6">
      <c r="A17" s="13" t="s">
        <v>1319</v>
      </c>
      <c r="B17" s="20" t="str">
        <f>VLOOKUP($A17,'Fehrest-Abnye'!A13:D1179,2,0)</f>
        <v>تهيه مصالح و پوشش سقف، با ورق آلومينيومي با ‏هرنوع موج به ضخامت بيش از 0.7 ميليمتر.‏</v>
      </c>
      <c r="C17" s="12"/>
      <c r="D17" s="12"/>
      <c r="E17" s="12"/>
      <c r="F17" s="12"/>
      <c r="G17" s="12"/>
      <c r="H17" s="11" t="str">
        <f>VLOOKUP($A17,'Fehrest-Abnye'!A13:D1179,3,0)</f>
        <v>كيلوگرم</v>
      </c>
      <c r="I17" s="14">
        <f>VLOOKUP($A17,'Fehrest-Abnye'!A13:D1179,4,0)</f>
        <v>115000</v>
      </c>
      <c r="J17" s="15">
        <f t="shared" si="0"/>
        <v>0</v>
      </c>
      <c r="K17" s="16">
        <f t="shared" si="1"/>
        <v>0</v>
      </c>
      <c r="O17" s="34" t="s">
        <v>1323</v>
      </c>
    </row>
    <row r="18" spans="1:15" ht="30" customHeight="1" x14ac:dyDescent="0.6">
      <c r="A18" s="13" t="s">
        <v>1321</v>
      </c>
      <c r="B18" s="20" t="str">
        <f>VLOOKUP($A18,'Fehrest-Abnye'!A14:D1180,2,0)</f>
        <v>تهيه مصالح و پوشش ديوار با ورق آلومينيومي با هر ‏نوع موج به ضخامت تا 0.7 ميليمتر.‏</v>
      </c>
      <c r="C18" s="12"/>
      <c r="D18" s="12"/>
      <c r="E18" s="12"/>
      <c r="F18" s="12"/>
      <c r="G18" s="12"/>
      <c r="H18" s="11" t="str">
        <f>VLOOKUP($A18,'Fehrest-Abnye'!A14:D1180,3,0)</f>
        <v>كيلوگرم</v>
      </c>
      <c r="I18" s="14">
        <f>VLOOKUP($A18,'Fehrest-Abnye'!A14:D1180,4,0)</f>
        <v>139500</v>
      </c>
      <c r="J18" s="15">
        <f t="shared" si="0"/>
        <v>0</v>
      </c>
      <c r="K18" s="16">
        <f t="shared" si="1"/>
        <v>0</v>
      </c>
      <c r="O18" s="34" t="s">
        <v>1325</v>
      </c>
    </row>
    <row r="19" spans="1:15" ht="30.75" customHeight="1" x14ac:dyDescent="0.6">
      <c r="A19" s="78" t="s">
        <v>2373</v>
      </c>
      <c r="B19" s="78"/>
      <c r="C19" s="78"/>
      <c r="D19" s="78"/>
      <c r="E19" s="78"/>
      <c r="F19" s="78"/>
      <c r="G19" s="78"/>
      <c r="H19" s="78"/>
      <c r="I19" s="78"/>
      <c r="J19" s="78"/>
      <c r="K19" s="16">
        <f>SUM(K7:K18)</f>
        <v>0</v>
      </c>
      <c r="O19" s="34" t="s">
        <v>1327</v>
      </c>
    </row>
    <row r="20" spans="1:15" ht="20" x14ac:dyDescent="0.6">
      <c r="O20" s="34" t="s">
        <v>1329</v>
      </c>
    </row>
    <row r="21" spans="1:15" ht="20" x14ac:dyDescent="0.6">
      <c r="O21" s="34" t="s">
        <v>1331</v>
      </c>
    </row>
    <row r="22" spans="1:15" ht="20" x14ac:dyDescent="0.6">
      <c r="O22" s="34" t="s">
        <v>1333</v>
      </c>
    </row>
    <row r="23" spans="1:15" ht="20" x14ac:dyDescent="0.6">
      <c r="O23" s="34" t="s">
        <v>1335</v>
      </c>
    </row>
    <row r="24" spans="1:15" ht="20" x14ac:dyDescent="0.6">
      <c r="O24" s="34" t="s">
        <v>1337</v>
      </c>
    </row>
    <row r="25" spans="1:15" ht="20" x14ac:dyDescent="0.6">
      <c r="O25" s="34" t="s">
        <v>1339</v>
      </c>
    </row>
    <row r="26" spans="1:15" ht="20" x14ac:dyDescent="0.6">
      <c r="O26" s="34" t="s">
        <v>1341</v>
      </c>
    </row>
    <row r="27" spans="1:15" ht="20" x14ac:dyDescent="0.6">
      <c r="O27" s="34" t="s">
        <v>1343</v>
      </c>
    </row>
    <row r="28" spans="1:15" ht="20" x14ac:dyDescent="0.6">
      <c r="O28" s="34" t="s">
        <v>1345</v>
      </c>
    </row>
    <row r="29" spans="1:15" ht="20" x14ac:dyDescent="0.6">
      <c r="O29" s="34" t="s">
        <v>1347</v>
      </c>
    </row>
    <row r="30" spans="1:15" ht="20" x14ac:dyDescent="0.6">
      <c r="O30" s="34" t="s">
        <v>1349</v>
      </c>
    </row>
    <row r="31" spans="1:15" ht="20" x14ac:dyDescent="0.6">
      <c r="O31" s="34" t="s">
        <v>1351</v>
      </c>
    </row>
    <row r="32" spans="1:15" ht="20" x14ac:dyDescent="0.6">
      <c r="O32" s="34" t="s">
        <v>1353</v>
      </c>
    </row>
    <row r="33" spans="15:15" ht="20" x14ac:dyDescent="0.6">
      <c r="O33" s="34" t="s">
        <v>1355</v>
      </c>
    </row>
    <row r="34" spans="15:15" ht="20" x14ac:dyDescent="0.6">
      <c r="O34" s="34" t="s">
        <v>1357</v>
      </c>
    </row>
    <row r="35" spans="15:15" ht="20" x14ac:dyDescent="0.6">
      <c r="O35" s="34" t="s">
        <v>1359</v>
      </c>
    </row>
    <row r="36" spans="15:15" ht="20" x14ac:dyDescent="0.6">
      <c r="O36" s="34" t="s">
        <v>1361</v>
      </c>
    </row>
    <row r="37" spans="15:15" ht="20" x14ac:dyDescent="0.6">
      <c r="O37" s="35" t="s">
        <v>1363</v>
      </c>
    </row>
    <row r="38" spans="15:15" ht="20" x14ac:dyDescent="0.6">
      <c r="O38" s="35" t="s">
        <v>1365</v>
      </c>
    </row>
    <row r="39" spans="15:15" ht="20" x14ac:dyDescent="0.6">
      <c r="O39" s="35" t="s">
        <v>1367</v>
      </c>
    </row>
    <row r="40" spans="15:15" ht="20" x14ac:dyDescent="0.6">
      <c r="O40" s="35" t="s">
        <v>1369</v>
      </c>
    </row>
    <row r="41" spans="15:15" ht="20" x14ac:dyDescent="0.6">
      <c r="O41" s="35" t="s">
        <v>1371</v>
      </c>
    </row>
  </sheetData>
  <dataConsolidate/>
  <mergeCells count="17">
    <mergeCell ref="A19:J19"/>
    <mergeCell ref="F5:F6"/>
    <mergeCell ref="G5:G6"/>
    <mergeCell ref="H5:H6"/>
    <mergeCell ref="I5:I6"/>
    <mergeCell ref="J5:J6"/>
    <mergeCell ref="K5:K6"/>
    <mergeCell ref="C2:E2"/>
    <mergeCell ref="F2:K2"/>
    <mergeCell ref="C3:E3"/>
    <mergeCell ref="F3:K3"/>
    <mergeCell ref="A4:K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A7:A18">
      <formula1>$O$7:$O$41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rightToLeft="1" zoomScale="70" zoomScaleNormal="70" workbookViewId="0">
      <pane ySplit="6" topLeftCell="A7" activePane="bottomLeft" state="frozen"/>
      <selection pane="bottomLeft" activeCell="M10" sqref="M10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5" max="15" width="9.09765625" hidden="1" customWidth="1"/>
  </cols>
  <sheetData>
    <row r="1" spans="1:15" ht="10.5" customHeight="1" x14ac:dyDescent="0.6"/>
    <row r="2" spans="1:15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5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5" ht="28.5" customHeight="1" x14ac:dyDescent="0.6">
      <c r="A4" s="79" t="str">
        <f>'خلاصه مالی فصلهای ابنیه'!C23</f>
        <v>اندود و بندکشی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5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2370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5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5" ht="44.25" customHeight="1" x14ac:dyDescent="0.6">
      <c r="A7" s="13" t="s">
        <v>1373</v>
      </c>
      <c r="B7" s="20" t="str">
        <f>VLOOKUP($A7,'Fehrest-Abnye'!A3:D1169,2,0)</f>
        <v>اندود كاهگل روي هر نوع سطح، با شيب‌بندي در ‏صورت لزوم، به ازاي هر يک سانتي‌متر ضخامت‎.‎</v>
      </c>
      <c r="C7" s="12"/>
      <c r="D7" s="12"/>
      <c r="E7" s="12"/>
      <c r="F7" s="12"/>
      <c r="G7" s="12"/>
      <c r="H7" s="11" t="str">
        <f>VLOOKUP($A7,'Fehrest-Abnye'!A3:D1169,3,0)</f>
        <v>مترمربع</v>
      </c>
      <c r="I7" s="14">
        <f>VLOOKUP($A7,'Fehrest-Abnye'!A3:D1169,4,0)</f>
        <v>13200</v>
      </c>
      <c r="J7" s="15">
        <f>IF(AND(C7=0,D7=0,E7=0,F7=0,G7=0),0,ROUND(IF(C7=0,1,C7)*IF(D7=0,1,D7)*IF(E7=0,1,E7)*IF(F7=0,1,F7)*IF(G7=0,1,G7),2))</f>
        <v>0</v>
      </c>
      <c r="K7" s="16">
        <f>J7*I7</f>
        <v>0</v>
      </c>
      <c r="O7" s="33" t="s">
        <v>1373</v>
      </c>
    </row>
    <row r="8" spans="1:15" ht="30" customHeight="1" x14ac:dyDescent="0.6">
      <c r="A8" s="13" t="s">
        <v>1375</v>
      </c>
      <c r="B8" s="20" t="str">
        <f>VLOOKUP($A8,'Fehrest-Abnye'!A4:D1170,2,0)</f>
        <v>شمشه گيري سطوح قايم و سقفها، با ملات گچ و ‏خاك.‏</v>
      </c>
      <c r="C8" s="12"/>
      <c r="D8" s="12"/>
      <c r="E8" s="12"/>
      <c r="F8" s="12"/>
      <c r="G8" s="12"/>
      <c r="H8" s="11" t="str">
        <f>VLOOKUP($A8,'Fehrest-Abnye'!A4:D1170,3,0)</f>
        <v>مترمربع</v>
      </c>
      <c r="I8" s="14">
        <f>VLOOKUP($A8,'Fehrest-Abnye'!A4:D1170,4,0)</f>
        <v>24900</v>
      </c>
      <c r="J8" s="15">
        <f t="shared" ref="J8:J18" si="0">IF(AND(C8=0,D8=0,E8=0,F8=0,G8=0),0,ROUND(IF(C8=0,1,C8)*IF(D8=0,1,D8)*IF(E8=0,1,E8)*IF(F8=0,1,F8)*IF(G8=0,1,G8),2))</f>
        <v>0</v>
      </c>
      <c r="K8" s="16">
        <f t="shared" ref="K8:K18" si="1">J8*I8</f>
        <v>0</v>
      </c>
      <c r="O8" s="34" t="s">
        <v>1375</v>
      </c>
    </row>
    <row r="9" spans="1:15" ht="30" customHeight="1" x14ac:dyDescent="0.6">
      <c r="A9" s="13" t="s">
        <v>1377</v>
      </c>
      <c r="B9" s="20" t="str">
        <f>VLOOKUP($A9,'Fehrest-Abnye'!A5:D1171,2,0)</f>
        <v>اندود گچ و خاك به ضخامت تا 2.5 سانتيمتر، روي ‏سطوح قايم.‏</v>
      </c>
      <c r="C9" s="12"/>
      <c r="D9" s="12"/>
      <c r="E9" s="12"/>
      <c r="F9" s="12"/>
      <c r="G9" s="12"/>
      <c r="H9" s="11" t="str">
        <f>VLOOKUP($A9,'Fehrest-Abnye'!A5:D1171,3,0)</f>
        <v>مترمربع</v>
      </c>
      <c r="I9" s="14">
        <f>VLOOKUP($A9,'Fehrest-Abnye'!A5:D1171,4,0)</f>
        <v>71100</v>
      </c>
      <c r="J9" s="15">
        <f t="shared" si="0"/>
        <v>0</v>
      </c>
      <c r="K9" s="16">
        <f t="shared" si="1"/>
        <v>0</v>
      </c>
      <c r="O9" s="34" t="s">
        <v>1377</v>
      </c>
    </row>
    <row r="10" spans="1:15" ht="30" customHeight="1" x14ac:dyDescent="0.6">
      <c r="A10" s="13" t="s">
        <v>1379</v>
      </c>
      <c r="B10" s="20" t="str">
        <f>VLOOKUP($A10,'Fehrest-Abnye'!A6:D1172,2,0)</f>
        <v>اندود گچ و خاك به ضخامت تا 2.5 سانتيمتر، براي ‏زير سقفها.‏</v>
      </c>
      <c r="C10" s="12"/>
      <c r="D10" s="12"/>
      <c r="E10" s="12"/>
      <c r="F10" s="12"/>
      <c r="G10" s="12"/>
      <c r="H10" s="11" t="str">
        <f>VLOOKUP($A10,'Fehrest-Abnye'!A6:D1172,3,0)</f>
        <v>مترمربع</v>
      </c>
      <c r="I10" s="14">
        <f>VLOOKUP($A10,'Fehrest-Abnye'!A6:D1172,4,0)</f>
        <v>96600</v>
      </c>
      <c r="J10" s="15">
        <f t="shared" si="0"/>
        <v>0</v>
      </c>
      <c r="K10" s="16">
        <f t="shared" si="1"/>
        <v>0</v>
      </c>
      <c r="O10" s="34" t="s">
        <v>1379</v>
      </c>
    </row>
    <row r="11" spans="1:15" ht="30" customHeight="1" x14ac:dyDescent="0.6">
      <c r="A11" s="13" t="s">
        <v>1381</v>
      </c>
      <c r="B11" s="20" t="str">
        <f>VLOOKUP($A11,'Fehrest-Abnye'!A7:D1173,2,0)</f>
        <v>سفيد كاري روي سطوح قايم و پرداخت آن با گچ ‏كشته.‏</v>
      </c>
      <c r="C11" s="12"/>
      <c r="D11" s="12"/>
      <c r="E11" s="12"/>
      <c r="F11" s="12"/>
      <c r="G11" s="12"/>
      <c r="H11" s="11" t="str">
        <f>VLOOKUP($A11,'Fehrest-Abnye'!A7:D1173,3,0)</f>
        <v>مترمربع</v>
      </c>
      <c r="I11" s="14">
        <f>VLOOKUP($A11,'Fehrest-Abnye'!A7:D1173,4,0)</f>
        <v>66400</v>
      </c>
      <c r="J11" s="15">
        <f t="shared" si="0"/>
        <v>0</v>
      </c>
      <c r="K11" s="16">
        <f t="shared" si="1"/>
        <v>0</v>
      </c>
      <c r="O11" s="34" t="s">
        <v>1381</v>
      </c>
    </row>
    <row r="12" spans="1:15" ht="30" customHeight="1" x14ac:dyDescent="0.6">
      <c r="A12" s="13" t="s">
        <v>1383</v>
      </c>
      <c r="B12" s="20" t="str">
        <f>VLOOKUP($A12,'Fehrest-Abnye'!A8:D1174,2,0)</f>
        <v>سفيد كاري زير سقفها و پرداخت آن با گچ كشته.‏</v>
      </c>
      <c r="C12" s="12"/>
      <c r="D12" s="12"/>
      <c r="E12" s="12"/>
      <c r="F12" s="12"/>
      <c r="G12" s="12"/>
      <c r="H12" s="11" t="str">
        <f>VLOOKUP($A12,'Fehrest-Abnye'!A8:D1174,3,0)</f>
        <v>مترمربع</v>
      </c>
      <c r="I12" s="14">
        <f>VLOOKUP($A12,'Fehrest-Abnye'!A8:D1174,4,0)</f>
        <v>87700</v>
      </c>
      <c r="J12" s="15">
        <f t="shared" si="0"/>
        <v>0</v>
      </c>
      <c r="K12" s="16">
        <f t="shared" si="1"/>
        <v>0</v>
      </c>
      <c r="O12" s="34" t="s">
        <v>1383</v>
      </c>
    </row>
    <row r="13" spans="1:15" ht="30" customHeight="1" x14ac:dyDescent="0.6">
      <c r="A13" s="13" t="s">
        <v>1385</v>
      </c>
      <c r="B13" s="20" t="str">
        <f>VLOOKUP($A13,'Fehrest-Abnye'!A9:D1175,2,0)</f>
        <v>در آوردن چفت در سطوح گچ كاري.‏</v>
      </c>
      <c r="C13" s="12"/>
      <c r="D13" s="12"/>
      <c r="E13" s="12"/>
      <c r="F13" s="12"/>
      <c r="G13" s="12"/>
      <c r="H13" s="11" t="str">
        <f>VLOOKUP($A13,'Fehrest-Abnye'!A9:D1175,3,0)</f>
        <v>مترطول</v>
      </c>
      <c r="I13" s="14">
        <f>VLOOKUP($A13,'Fehrest-Abnye'!A9:D1175,4,0)</f>
        <v>9800</v>
      </c>
      <c r="J13" s="15">
        <f t="shared" si="0"/>
        <v>0</v>
      </c>
      <c r="K13" s="16">
        <f t="shared" si="1"/>
        <v>0</v>
      </c>
      <c r="O13" s="34" t="s">
        <v>1385</v>
      </c>
    </row>
    <row r="14" spans="1:15" ht="30" customHeight="1" x14ac:dyDescent="0.6">
      <c r="A14" s="13" t="s">
        <v>1387</v>
      </c>
      <c r="B14" s="20" t="str">
        <f>VLOOKUP($A14,'Fehrest-Abnye'!A10:D1176,2,0)</f>
        <v>سفيد كاري با گچ گيبتن روي سطوح بتني.‏</v>
      </c>
      <c r="C14" s="12"/>
      <c r="D14" s="12"/>
      <c r="E14" s="12"/>
      <c r="F14" s="12"/>
      <c r="G14" s="12"/>
      <c r="H14" s="11" t="str">
        <f>VLOOKUP($A14,'Fehrest-Abnye'!A10:D1176,3,0)</f>
        <v>مترمربع</v>
      </c>
      <c r="I14" s="14">
        <f>VLOOKUP($A14,'Fehrest-Abnye'!A10:D1176,4,0)</f>
        <v>79600</v>
      </c>
      <c r="J14" s="15">
        <f t="shared" si="0"/>
        <v>0</v>
      </c>
      <c r="K14" s="16">
        <f t="shared" si="1"/>
        <v>0</v>
      </c>
      <c r="O14" s="34" t="s">
        <v>1387</v>
      </c>
    </row>
    <row r="15" spans="1:15" ht="30" customHeight="1" x14ac:dyDescent="0.6">
      <c r="A15" s="13" t="s">
        <v>1389</v>
      </c>
      <c r="B15" s="20" t="str">
        <f>VLOOKUP($A15,'Fehrest-Abnye'!A11:D1177,2,0)</f>
        <v>زخمي كردن يا ملات پاشي روي سطوح بتني به ‏منظور اجراي اندود.‏</v>
      </c>
      <c r="C15" s="12"/>
      <c r="D15" s="12"/>
      <c r="E15" s="12"/>
      <c r="F15" s="12"/>
      <c r="G15" s="12"/>
      <c r="H15" s="11" t="str">
        <f>VLOOKUP($A15,'Fehrest-Abnye'!A11:D1177,3,0)</f>
        <v>مترمربع</v>
      </c>
      <c r="I15" s="14">
        <f>VLOOKUP($A15,'Fehrest-Abnye'!A11:D1177,4,0)</f>
        <v>11000</v>
      </c>
      <c r="J15" s="15">
        <f t="shared" si="0"/>
        <v>0</v>
      </c>
      <c r="K15" s="16">
        <f t="shared" si="1"/>
        <v>0</v>
      </c>
      <c r="O15" s="34" t="s">
        <v>2395</v>
      </c>
    </row>
    <row r="16" spans="1:15" ht="30" customHeight="1" x14ac:dyDescent="0.6">
      <c r="A16" s="13" t="s">
        <v>1391</v>
      </c>
      <c r="B16" s="20" t="str">
        <f>VLOOKUP($A16,'Fehrest-Abnye'!A12:D1178,2,0)</f>
        <v>شمشه گيري سطوح قايم و سقفها، با ملات ماسه ‏سيمان1:4.‏</v>
      </c>
      <c r="C16" s="12"/>
      <c r="D16" s="12"/>
      <c r="E16" s="12"/>
      <c r="F16" s="12"/>
      <c r="G16" s="12"/>
      <c r="H16" s="11" t="str">
        <f>VLOOKUP($A16,'Fehrest-Abnye'!A12:D1178,3,0)</f>
        <v>مترمربع</v>
      </c>
      <c r="I16" s="14">
        <f>VLOOKUP($A16,'Fehrest-Abnye'!A12:D1178,4,0)</f>
        <v>22600</v>
      </c>
      <c r="J16" s="15">
        <f t="shared" si="0"/>
        <v>0</v>
      </c>
      <c r="K16" s="16">
        <f t="shared" si="1"/>
        <v>0</v>
      </c>
      <c r="O16" s="34" t="s">
        <v>2396</v>
      </c>
    </row>
    <row r="17" spans="1:15" ht="30" customHeight="1" x14ac:dyDescent="0.6">
      <c r="A17" s="13" t="s">
        <v>1393</v>
      </c>
      <c r="B17" s="20" t="str">
        <f>VLOOKUP($A17,'Fehrest-Abnye'!A13:D1179,2,0)</f>
        <v>اندود سيماني به ضخامت حدود يك سانتيمتر روي ‏سطوح قايم، با ملات ماسه سيمان 1:4.‏</v>
      </c>
      <c r="C17" s="12"/>
      <c r="D17" s="12"/>
      <c r="E17" s="12"/>
      <c r="F17" s="12"/>
      <c r="G17" s="12"/>
      <c r="H17" s="11" t="str">
        <f>VLOOKUP($A17,'Fehrest-Abnye'!A13:D1179,3,0)</f>
        <v>مترمربع</v>
      </c>
      <c r="I17" s="14">
        <f>VLOOKUP($A17,'Fehrest-Abnye'!A13:D1179,4,0)</f>
        <v>71000</v>
      </c>
      <c r="J17" s="15">
        <f t="shared" si="0"/>
        <v>0</v>
      </c>
      <c r="K17" s="16">
        <f t="shared" si="1"/>
        <v>0</v>
      </c>
      <c r="O17" s="34" t="s">
        <v>1389</v>
      </c>
    </row>
    <row r="18" spans="1:15" ht="30" customHeight="1" x14ac:dyDescent="0.6">
      <c r="A18" s="13" t="s">
        <v>1395</v>
      </c>
      <c r="B18" s="20" t="str">
        <f>VLOOKUP($A18,'Fehrest-Abnye'!A14:D1180,2,0)</f>
        <v>اندود سيماني به ضخامت حدود 2 سانتيمتر، روي ‏سطوح قايم، با ملات ماسه سيمان 1:4.‏</v>
      </c>
      <c r="C18" s="12"/>
      <c r="D18" s="12"/>
      <c r="E18" s="12"/>
      <c r="F18" s="12"/>
      <c r="G18" s="12"/>
      <c r="H18" s="11" t="str">
        <f>VLOOKUP($A18,'Fehrest-Abnye'!A14:D1180,3,0)</f>
        <v>مترمربع</v>
      </c>
      <c r="I18" s="14">
        <f>VLOOKUP($A18,'Fehrest-Abnye'!A14:D1180,4,0)</f>
        <v>92000</v>
      </c>
      <c r="J18" s="15">
        <f t="shared" si="0"/>
        <v>0</v>
      </c>
      <c r="K18" s="16">
        <f t="shared" si="1"/>
        <v>0</v>
      </c>
      <c r="O18" s="34" t="s">
        <v>1391</v>
      </c>
    </row>
    <row r="19" spans="1:15" ht="30.75" customHeight="1" x14ac:dyDescent="0.6">
      <c r="A19" s="78" t="s">
        <v>2373</v>
      </c>
      <c r="B19" s="78"/>
      <c r="C19" s="78"/>
      <c r="D19" s="78"/>
      <c r="E19" s="78"/>
      <c r="F19" s="78"/>
      <c r="G19" s="78"/>
      <c r="H19" s="78"/>
      <c r="I19" s="78"/>
      <c r="J19" s="78"/>
      <c r="K19" s="16">
        <f>SUM(K7:K18)</f>
        <v>0</v>
      </c>
      <c r="O19" s="34" t="s">
        <v>1393</v>
      </c>
    </row>
    <row r="20" spans="1:15" ht="20" x14ac:dyDescent="0.6">
      <c r="O20" s="34" t="s">
        <v>1395</v>
      </c>
    </row>
    <row r="21" spans="1:15" ht="20" x14ac:dyDescent="0.6">
      <c r="O21" s="34" t="s">
        <v>1397</v>
      </c>
    </row>
    <row r="22" spans="1:15" ht="20" x14ac:dyDescent="0.6">
      <c r="O22" s="34" t="s">
        <v>1399</v>
      </c>
    </row>
    <row r="23" spans="1:15" ht="20" x14ac:dyDescent="0.6">
      <c r="O23" s="34" t="s">
        <v>1401</v>
      </c>
    </row>
    <row r="24" spans="1:15" ht="20" x14ac:dyDescent="0.6">
      <c r="O24" s="34" t="s">
        <v>1403</v>
      </c>
    </row>
    <row r="25" spans="1:15" ht="20" x14ac:dyDescent="0.6">
      <c r="O25" s="34" t="s">
        <v>1405</v>
      </c>
    </row>
    <row r="26" spans="1:15" ht="20" x14ac:dyDescent="0.6">
      <c r="O26" s="34" t="s">
        <v>1407</v>
      </c>
    </row>
    <row r="27" spans="1:15" ht="20" x14ac:dyDescent="0.6">
      <c r="O27" s="34" t="s">
        <v>1409</v>
      </c>
    </row>
    <row r="28" spans="1:15" ht="20" x14ac:dyDescent="0.6">
      <c r="O28" s="34" t="s">
        <v>1411</v>
      </c>
    </row>
    <row r="29" spans="1:15" ht="20" x14ac:dyDescent="0.6">
      <c r="O29" s="34" t="s">
        <v>1413</v>
      </c>
    </row>
    <row r="30" spans="1:15" ht="20" x14ac:dyDescent="0.6">
      <c r="O30" s="34" t="s">
        <v>1415</v>
      </c>
    </row>
    <row r="31" spans="1:15" ht="20" x14ac:dyDescent="0.6">
      <c r="O31" s="34" t="s">
        <v>1417</v>
      </c>
    </row>
    <row r="32" spans="1:15" ht="20" x14ac:dyDescent="0.6">
      <c r="O32" s="34" t="s">
        <v>1419</v>
      </c>
    </row>
    <row r="33" spans="15:15" ht="20" x14ac:dyDescent="0.6">
      <c r="O33" s="34" t="s">
        <v>1421</v>
      </c>
    </row>
    <row r="34" spans="15:15" ht="20" x14ac:dyDescent="0.6">
      <c r="O34" s="35" t="s">
        <v>1423</v>
      </c>
    </row>
    <row r="35" spans="15:15" ht="20" x14ac:dyDescent="0.6">
      <c r="O35" s="35" t="s">
        <v>1425</v>
      </c>
    </row>
    <row r="36" spans="15:15" ht="20" x14ac:dyDescent="0.6">
      <c r="O36" s="34" t="s">
        <v>1427</v>
      </c>
    </row>
    <row r="37" spans="15:15" ht="20" x14ac:dyDescent="0.6">
      <c r="O37" s="34" t="s">
        <v>1429</v>
      </c>
    </row>
    <row r="38" spans="15:15" ht="20" x14ac:dyDescent="0.6">
      <c r="O38" s="34" t="s">
        <v>1431</v>
      </c>
    </row>
    <row r="39" spans="15:15" ht="20" x14ac:dyDescent="0.6">
      <c r="O39" s="34" t="s">
        <v>1433</v>
      </c>
    </row>
    <row r="40" spans="15:15" ht="20" x14ac:dyDescent="0.6">
      <c r="O40" s="34" t="s">
        <v>1435</v>
      </c>
    </row>
    <row r="41" spans="15:15" ht="20" x14ac:dyDescent="0.6">
      <c r="O41" s="34" t="s">
        <v>1437</v>
      </c>
    </row>
    <row r="42" spans="15:15" ht="20" x14ac:dyDescent="0.6">
      <c r="O42" s="34" t="s">
        <v>1439</v>
      </c>
    </row>
    <row r="43" spans="15:15" ht="20" x14ac:dyDescent="0.6">
      <c r="O43" s="34" t="s">
        <v>1441</v>
      </c>
    </row>
    <row r="44" spans="15:15" ht="20" x14ac:dyDescent="0.6">
      <c r="O44" s="34" t="s">
        <v>1443</v>
      </c>
    </row>
    <row r="45" spans="15:15" ht="20" x14ac:dyDescent="0.6">
      <c r="O45" s="34" t="s">
        <v>1445</v>
      </c>
    </row>
    <row r="46" spans="15:15" ht="20" x14ac:dyDescent="0.6">
      <c r="O46" s="34" t="s">
        <v>1447</v>
      </c>
    </row>
    <row r="47" spans="15:15" ht="20" x14ac:dyDescent="0.6">
      <c r="O47" s="34" t="s">
        <v>1449</v>
      </c>
    </row>
    <row r="48" spans="15:15" ht="20" x14ac:dyDescent="0.6">
      <c r="O48" s="34" t="s">
        <v>1451</v>
      </c>
    </row>
    <row r="49" spans="15:15" ht="20" x14ac:dyDescent="0.6">
      <c r="O49" s="34" t="s">
        <v>1453</v>
      </c>
    </row>
    <row r="50" spans="15:15" ht="20" x14ac:dyDescent="0.6">
      <c r="O50" s="34" t="s">
        <v>1455</v>
      </c>
    </row>
    <row r="51" spans="15:15" ht="20" x14ac:dyDescent="0.6">
      <c r="O51" s="34" t="s">
        <v>1457</v>
      </c>
    </row>
    <row r="52" spans="15:15" ht="20" x14ac:dyDescent="0.6">
      <c r="O52" s="34" t="s">
        <v>1459</v>
      </c>
    </row>
    <row r="53" spans="15:15" ht="20" x14ac:dyDescent="0.6">
      <c r="O53" s="34" t="s">
        <v>1462</v>
      </c>
    </row>
    <row r="54" spans="15:15" ht="20" x14ac:dyDescent="0.6">
      <c r="O54" s="34" t="s">
        <v>1464</v>
      </c>
    </row>
    <row r="55" spans="15:15" ht="20" x14ac:dyDescent="0.6">
      <c r="O55" s="34" t="s">
        <v>1466</v>
      </c>
    </row>
    <row r="56" spans="15:15" ht="20" x14ac:dyDescent="0.6">
      <c r="O56" s="34" t="s">
        <v>1468</v>
      </c>
    </row>
    <row r="57" spans="15:15" ht="20" x14ac:dyDescent="0.6">
      <c r="O57" s="34" t="s">
        <v>1470</v>
      </c>
    </row>
    <row r="58" spans="15:15" ht="20" x14ac:dyDescent="0.6">
      <c r="O58" s="34" t="s">
        <v>1472</v>
      </c>
    </row>
    <row r="59" spans="15:15" ht="20" x14ac:dyDescent="0.6">
      <c r="O59" s="34" t="s">
        <v>1474</v>
      </c>
    </row>
    <row r="60" spans="15:15" ht="20" x14ac:dyDescent="0.6">
      <c r="O60" s="34" t="s">
        <v>1476</v>
      </c>
    </row>
    <row r="61" spans="15:15" ht="20" x14ac:dyDescent="0.6">
      <c r="O61" s="34" t="s">
        <v>1478</v>
      </c>
    </row>
    <row r="62" spans="15:15" ht="20" x14ac:dyDescent="0.6">
      <c r="O62" s="34" t="s">
        <v>1480</v>
      </c>
    </row>
    <row r="63" spans="15:15" ht="20" x14ac:dyDescent="0.6">
      <c r="O63" s="34" t="s">
        <v>1482</v>
      </c>
    </row>
    <row r="64" spans="15:15" ht="20" x14ac:dyDescent="0.6">
      <c r="O64" s="34" t="s">
        <v>1484</v>
      </c>
    </row>
    <row r="65" spans="15:15" ht="20" x14ac:dyDescent="0.6">
      <c r="O65" s="35" t="s">
        <v>1486</v>
      </c>
    </row>
    <row r="66" spans="15:15" ht="20" x14ac:dyDescent="0.6">
      <c r="O66" s="35" t="s">
        <v>1488</v>
      </c>
    </row>
    <row r="67" spans="15:15" ht="20" x14ac:dyDescent="0.6">
      <c r="O67" s="35" t="s">
        <v>1490</v>
      </c>
    </row>
    <row r="68" spans="15:15" ht="20" x14ac:dyDescent="0.6">
      <c r="O68" s="35" t="s">
        <v>2399</v>
      </c>
    </row>
    <row r="69" spans="15:15" ht="20" x14ac:dyDescent="0.6">
      <c r="O69" s="35" t="s">
        <v>2400</v>
      </c>
    </row>
    <row r="70" spans="15:15" ht="20" x14ac:dyDescent="0.6">
      <c r="O70" s="35" t="s">
        <v>2401</v>
      </c>
    </row>
    <row r="71" spans="15:15" ht="20" x14ac:dyDescent="0.6">
      <c r="O71" s="36" t="s">
        <v>1492</v>
      </c>
    </row>
    <row r="72" spans="15:15" ht="20" x14ac:dyDescent="0.6">
      <c r="O72" s="36" t="s">
        <v>1494</v>
      </c>
    </row>
    <row r="73" spans="15:15" ht="20" x14ac:dyDescent="0.6">
      <c r="O73" s="36" t="s">
        <v>1496</v>
      </c>
    </row>
    <row r="74" spans="15:15" ht="20" x14ac:dyDescent="0.6">
      <c r="O74" s="36" t="s">
        <v>1498</v>
      </c>
    </row>
    <row r="75" spans="15:15" ht="20" x14ac:dyDescent="0.6">
      <c r="O75" s="36" t="s">
        <v>1500</v>
      </c>
    </row>
  </sheetData>
  <dataConsolidate/>
  <mergeCells count="17">
    <mergeCell ref="A19:J19"/>
    <mergeCell ref="F5:F6"/>
    <mergeCell ref="G5:G6"/>
    <mergeCell ref="H5:H6"/>
    <mergeCell ref="I5:I6"/>
    <mergeCell ref="J5:J6"/>
    <mergeCell ref="K5:K6"/>
    <mergeCell ref="C2:E2"/>
    <mergeCell ref="F2:K2"/>
    <mergeCell ref="C3:E3"/>
    <mergeCell ref="F3:K3"/>
    <mergeCell ref="A4:K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A7:A18">
      <formula1>$O$7:$O$75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rightToLeft="1" zoomScale="80" zoomScaleNormal="80" workbookViewId="0">
      <pane ySplit="6" topLeftCell="A7" activePane="bottomLeft" state="frozen"/>
      <selection activeCell="B17" sqref="B17"/>
      <selection pane="bottomLeft" activeCell="G11" sqref="G11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5" max="15" width="9.09765625" hidden="1" customWidth="1"/>
  </cols>
  <sheetData>
    <row r="1" spans="1:15" ht="10.5" customHeight="1" x14ac:dyDescent="0.6"/>
    <row r="2" spans="1:15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5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5" ht="28.5" customHeight="1" x14ac:dyDescent="0.6">
      <c r="A4" s="79" t="str">
        <f>'خلاصه مالی فصلهای ابنیه'!C24</f>
        <v>کارهای چوبی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5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2370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5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5" ht="44.25" customHeight="1" x14ac:dyDescent="0.6">
      <c r="A7" s="13" t="s">
        <v>1502</v>
      </c>
      <c r="B7" s="20" t="str">
        <f>VLOOKUP($A7,'Fehrest-Abnye'!A3:D1169,2,0)</f>
        <v>تهيه و نصب چهارچوب در، از چوب داخلي به ابعاد ‏اسمي 7×16 سانتيمتر يا مقطع معادل آن، با تمام ‏مشتيهاي پيش بيني شده و زهوار لازم براي كتيبه‏‎.‎</v>
      </c>
      <c r="C7" s="11"/>
      <c r="D7" s="11"/>
      <c r="E7" s="11"/>
      <c r="F7" s="11"/>
      <c r="G7" s="11"/>
      <c r="H7" s="11" t="str">
        <f>VLOOKUP($A7,'Fehrest-Abnye'!A3:D1169,3,0)</f>
        <v>مترطول</v>
      </c>
      <c r="I7" s="14">
        <f>VLOOKUP($A7,'Fehrest-Abnye'!A3:D1169,4,0)</f>
        <v>262500</v>
      </c>
      <c r="J7" s="15">
        <f>IF(AND(C7=0,D7=0,E7=0,F7=0,G7=0),0,ROUND(IF(C7=0,1,C7)*IF(D7=0,1,D7)*IF(E7=0,1,E7)*IF(F7=0,1,F7)*IF(G7=0,1,G7),2))</f>
        <v>0</v>
      </c>
      <c r="K7" s="16">
        <f>J7*I7</f>
        <v>0</v>
      </c>
      <c r="O7" s="33" t="s">
        <v>1502</v>
      </c>
    </row>
    <row r="8" spans="1:15" ht="30" customHeight="1" x14ac:dyDescent="0.6">
      <c r="A8" s="13" t="s">
        <v>1504</v>
      </c>
      <c r="B8" s="20" t="str">
        <f>VLOOKUP($A8,'Fehrest-Abnye'!A4:D1170,2,0)</f>
        <v>تهيه و نصب چهارچوب در، از چوب نراد خارجي به ‏ابعاد اسمي 7×16 سانتيمتر يا مقطع معادل آن، با تمام ‏مشتيهاي پيش بيني شده و زهوار لازم براي كتيبه.‏</v>
      </c>
      <c r="C8" s="11"/>
      <c r="D8" s="11"/>
      <c r="E8" s="11"/>
      <c r="F8" s="11"/>
      <c r="G8" s="11"/>
      <c r="H8" s="11" t="str">
        <f>VLOOKUP($A8,'Fehrest-Abnye'!A4:D1170,3,0)</f>
        <v>مترطول</v>
      </c>
      <c r="I8" s="14">
        <f>VLOOKUP($A8,'Fehrest-Abnye'!A4:D1170,4,0)</f>
        <v>303000</v>
      </c>
      <c r="J8" s="15">
        <f t="shared" ref="J8:J18" si="0">IF(AND(C8=0,D8=0,E8=0,F8=0,G8=0),0,ROUND(IF(C8=0,1,C8)*IF(D8=0,1,D8)*IF(E8=0,1,E8)*IF(F8=0,1,F8)*IF(G8=0,1,G8),2))</f>
        <v>0</v>
      </c>
      <c r="K8" s="16">
        <f t="shared" ref="K8:K18" si="1">J8*I8</f>
        <v>0</v>
      </c>
      <c r="O8" s="34" t="s">
        <v>1504</v>
      </c>
    </row>
    <row r="9" spans="1:15" ht="30" customHeight="1" x14ac:dyDescent="0.6">
      <c r="A9" s="13" t="s">
        <v>1506</v>
      </c>
      <c r="B9" s="20" t="str">
        <f>VLOOKUP($A9,'Fehrest-Abnye'!A5:D1171,2,0)</f>
        <v>تهيه و نصب چهارچوب در، از چوب داخلي به ابعاد ‏اسمي 6×12 سانتيمتر يا مقطع معادل آن، با تمام ‏مشتيهاي پيش بيني شده و زهوار لازم براي كتيبه.‏</v>
      </c>
      <c r="C9" s="11"/>
      <c r="D9" s="11"/>
      <c r="E9" s="11"/>
      <c r="F9" s="11"/>
      <c r="G9" s="11"/>
      <c r="H9" s="11" t="str">
        <f>VLOOKUP($A9,'Fehrest-Abnye'!A5:D1171,3,0)</f>
        <v>مترطول</v>
      </c>
      <c r="I9" s="14">
        <f>VLOOKUP($A9,'Fehrest-Abnye'!A5:D1171,4,0)</f>
        <v>200000</v>
      </c>
      <c r="J9" s="15">
        <f t="shared" si="0"/>
        <v>0</v>
      </c>
      <c r="K9" s="16">
        <f t="shared" si="1"/>
        <v>0</v>
      </c>
      <c r="O9" s="34" t="s">
        <v>1506</v>
      </c>
    </row>
    <row r="10" spans="1:15" ht="30" customHeight="1" x14ac:dyDescent="0.6">
      <c r="A10" s="13" t="s">
        <v>1508</v>
      </c>
      <c r="B10" s="20" t="str">
        <f>VLOOKUP($A10,'Fehrest-Abnye'!A6:D1172,2,0)</f>
        <v>تهيه و نصب چهارچوب در، از چوب نراد خارجي به ‏ابعاد اسمي 6×12 سانتيمتر يا مقطع معادل آن، با تمام ‏مشتيهاي پيش بيني شده و زهوار لازم براي كتيبه.‏</v>
      </c>
      <c r="C10" s="11"/>
      <c r="D10" s="11"/>
      <c r="E10" s="11"/>
      <c r="F10" s="11"/>
      <c r="G10" s="11"/>
      <c r="H10" s="11" t="str">
        <f>VLOOKUP($A10,'Fehrest-Abnye'!A6:D1172,3,0)</f>
        <v>مترطول</v>
      </c>
      <c r="I10" s="14">
        <f>VLOOKUP($A10,'Fehrest-Abnye'!A6:D1172,4,0)</f>
        <v>223000</v>
      </c>
      <c r="J10" s="15">
        <f t="shared" si="0"/>
        <v>0</v>
      </c>
      <c r="K10" s="16">
        <f t="shared" si="1"/>
        <v>0</v>
      </c>
      <c r="O10" s="34" t="s">
        <v>1508</v>
      </c>
    </row>
    <row r="11" spans="1:15" ht="30" customHeight="1" x14ac:dyDescent="0.6">
      <c r="A11" s="13" t="s">
        <v>1510</v>
      </c>
      <c r="B11" s="20" t="str">
        <f>VLOOKUP($A11,'Fehrest-Abnye'!A7:D1173,2,0)</f>
        <v>تهيه و ساخت كلاف در چوبي به ابعاد 6×3.8 سانتيمتر ‏يا مقطع معادل آن، با چوب داخلي، همراه با دو قيد ‏چوبي به ابعاد 6×3.8 سانتيمتر يا مقطع معادل آن، به ‏طول 20 سانتيمتر براي نصب قفل.‏</v>
      </c>
      <c r="C11" s="11"/>
      <c r="D11" s="11"/>
      <c r="E11" s="11"/>
      <c r="F11" s="11"/>
      <c r="G11" s="11"/>
      <c r="H11" s="11" t="str">
        <f>VLOOKUP($A11,'Fehrest-Abnye'!A7:D1173,3,0)</f>
        <v>مترمربع</v>
      </c>
      <c r="I11" s="14">
        <f>VLOOKUP($A11,'Fehrest-Abnye'!A7:D1173,4,0)</f>
        <v>185000</v>
      </c>
      <c r="J11" s="15">
        <f t="shared" si="0"/>
        <v>0</v>
      </c>
      <c r="K11" s="16">
        <f t="shared" si="1"/>
        <v>0</v>
      </c>
      <c r="O11" s="34" t="s">
        <v>1510</v>
      </c>
    </row>
    <row r="12" spans="1:15" ht="30" customHeight="1" x14ac:dyDescent="0.6">
      <c r="A12" s="13" t="s">
        <v>1512</v>
      </c>
      <c r="B12" s="20" t="str">
        <f>VLOOKUP($A12,'Fehrest-Abnye'!A8:D1174,2,0)</f>
        <v>تهيه و ساخت كلاف در چوبي به ابعاد 6×3.8 سانتيمتر ‏يا مقطع معادل آن، با چوب نراد خارجي، همراه با دو ‏قيد چوبي به ابعاد 6×3.8 سانتيمتر يا مقطع معادل آن، ‏به طول 20 سانتيمتر براي نصب قفل.‏</v>
      </c>
      <c r="C12" s="11"/>
      <c r="D12" s="11"/>
      <c r="E12" s="11"/>
      <c r="F12" s="11"/>
      <c r="G12" s="11"/>
      <c r="H12" s="11" t="str">
        <f>VLOOKUP($A12,'Fehrest-Abnye'!A8:D1174,3,0)</f>
        <v>مترمربع</v>
      </c>
      <c r="I12" s="14">
        <f>VLOOKUP($A12,'Fehrest-Abnye'!A8:D1174,4,0)</f>
        <v>197000</v>
      </c>
      <c r="J12" s="15">
        <f t="shared" si="0"/>
        <v>0</v>
      </c>
      <c r="K12" s="16">
        <f t="shared" si="1"/>
        <v>0</v>
      </c>
      <c r="O12" s="34" t="s">
        <v>1512</v>
      </c>
    </row>
    <row r="13" spans="1:15" ht="30" customHeight="1" x14ac:dyDescent="0.6">
      <c r="A13" s="13" t="s">
        <v>1514</v>
      </c>
      <c r="B13" s="20" t="str">
        <f>VLOOKUP($A13,'Fehrest-Abnye'!A9:D1175,2,0)</f>
        <v>تهيه، ساخت و جاگذاري شبكه به ابعاد 7×7 سانتيمتر ‏داخل كلاف چوبي در، از فيبر به ضخامت حدود 3 ‏ميليمتر.‏</v>
      </c>
      <c r="C13" s="11"/>
      <c r="D13" s="11"/>
      <c r="E13" s="11"/>
      <c r="F13" s="11"/>
      <c r="G13" s="11"/>
      <c r="H13" s="11" t="str">
        <f>VLOOKUP($A13,'Fehrest-Abnye'!A9:D1175,3,0)</f>
        <v>مترمربع</v>
      </c>
      <c r="I13" s="14">
        <f>VLOOKUP($A13,'Fehrest-Abnye'!A9:D1175,4,0)</f>
        <v>70900</v>
      </c>
      <c r="J13" s="15">
        <f t="shared" si="0"/>
        <v>0</v>
      </c>
      <c r="K13" s="16">
        <f t="shared" si="1"/>
        <v>0</v>
      </c>
      <c r="O13" s="34" t="s">
        <v>1514</v>
      </c>
    </row>
    <row r="14" spans="1:15" ht="30" customHeight="1" x14ac:dyDescent="0.6">
      <c r="A14" s="13" t="s">
        <v>1516</v>
      </c>
      <c r="B14" s="20" t="str">
        <f>VLOOKUP($A14,'Fehrest-Abnye'!A10:D1176,2,0)</f>
        <v>تهيه، ساخت و جا گذاري شبكه به ابعاد 7×7سانتيمتر ‏داخل كلاف چوبي در، از سه لايي داخلي به ضخامت ‏حدود 4 ميليمتر.‏</v>
      </c>
      <c r="C14" s="11"/>
      <c r="D14" s="11"/>
      <c r="E14" s="11"/>
      <c r="F14" s="11"/>
      <c r="G14" s="11"/>
      <c r="H14" s="11" t="str">
        <f>VLOOKUP($A14,'Fehrest-Abnye'!A10:D1176,3,0)</f>
        <v>مترمربع</v>
      </c>
      <c r="I14" s="14">
        <f>VLOOKUP($A14,'Fehrest-Abnye'!A10:D1176,4,0)</f>
        <v>186000</v>
      </c>
      <c r="J14" s="15">
        <f t="shared" si="0"/>
        <v>0</v>
      </c>
      <c r="K14" s="16">
        <f t="shared" si="1"/>
        <v>0</v>
      </c>
      <c r="O14" s="34" t="s">
        <v>1516</v>
      </c>
    </row>
    <row r="15" spans="1:15" ht="30" customHeight="1" x14ac:dyDescent="0.6">
      <c r="A15" s="13" t="s">
        <v>1518</v>
      </c>
      <c r="B15" s="20" t="str">
        <f>VLOOKUP($A15,'Fehrest-Abnye'!A11:D1177,2,0)</f>
        <v>تهيه، ساخت و جا گذاري شبكه به ابعاد 7×7 سانتيمتر ‏داخل كلاف چوبي در، از چوب داخلي به ضخامت 6 ‏ميليمتر.‏</v>
      </c>
      <c r="C15" s="11"/>
      <c r="D15" s="11"/>
      <c r="E15" s="11"/>
      <c r="F15" s="11"/>
      <c r="G15" s="11"/>
      <c r="H15" s="11" t="str">
        <f>VLOOKUP($A15,'Fehrest-Abnye'!A11:D1177,3,0)</f>
        <v>مترمربع</v>
      </c>
      <c r="I15" s="14">
        <f>VLOOKUP($A15,'Fehrest-Abnye'!A11:D1177,4,0)</f>
        <v>205000</v>
      </c>
      <c r="J15" s="15">
        <f t="shared" si="0"/>
        <v>0</v>
      </c>
      <c r="K15" s="16">
        <f t="shared" si="1"/>
        <v>0</v>
      </c>
      <c r="O15" s="34" t="s">
        <v>1518</v>
      </c>
    </row>
    <row r="16" spans="1:15" ht="30" customHeight="1" x14ac:dyDescent="0.6">
      <c r="A16" s="13" t="s">
        <v>1520</v>
      </c>
      <c r="B16" s="20" t="str">
        <f>VLOOKUP($A16,'Fehrest-Abnye'!A12:D1178,2,0)</f>
        <v>تهيه، ساخت و جا گذاري شبكه به ابعاد 7×7 سانتيمتر ‏داخل كلاف چوبي در، از چوب نراد خارجي به ‏ضخامت 6 ميليمتر.‏</v>
      </c>
      <c r="C16" s="11"/>
      <c r="D16" s="11"/>
      <c r="E16" s="11"/>
      <c r="F16" s="11"/>
      <c r="G16" s="11"/>
      <c r="H16" s="11" t="str">
        <f>VLOOKUP($A16,'Fehrest-Abnye'!A12:D1178,3,0)</f>
        <v>مترمربع</v>
      </c>
      <c r="I16" s="14">
        <f>VLOOKUP($A16,'Fehrest-Abnye'!A12:D1178,4,0)</f>
        <v>189000</v>
      </c>
      <c r="J16" s="15">
        <f t="shared" si="0"/>
        <v>0</v>
      </c>
      <c r="K16" s="16">
        <f t="shared" si="1"/>
        <v>0</v>
      </c>
      <c r="O16" s="34" t="s">
        <v>1520</v>
      </c>
    </row>
    <row r="17" spans="1:15" ht="30" customHeight="1" x14ac:dyDescent="0.6">
      <c r="A17" s="13" t="s">
        <v>1522</v>
      </c>
      <c r="B17" s="20" t="str">
        <f>VLOOKUP($A17,'Fehrest-Abnye'!A13:D1179,2,0)</f>
        <v>تهيه، ساخت و جا گذاري شبكه داخل كلاف چوبي در، ‏با شبكه مقوايي لانه زنبوري.‏</v>
      </c>
      <c r="C17" s="11"/>
      <c r="D17" s="11"/>
      <c r="E17" s="11"/>
      <c r="F17" s="11"/>
      <c r="G17" s="11"/>
      <c r="H17" s="11" t="str">
        <f>VLOOKUP($A17,'Fehrest-Abnye'!A13:D1179,3,0)</f>
        <v>مترمربع</v>
      </c>
      <c r="I17" s="14">
        <f>VLOOKUP($A17,'Fehrest-Abnye'!A13:D1179,4,0)</f>
        <v>25100</v>
      </c>
      <c r="J17" s="15">
        <f t="shared" si="0"/>
        <v>0</v>
      </c>
      <c r="K17" s="16">
        <f t="shared" si="1"/>
        <v>0</v>
      </c>
      <c r="O17" s="34" t="s">
        <v>1522</v>
      </c>
    </row>
    <row r="18" spans="1:15" ht="30" customHeight="1" x14ac:dyDescent="0.6">
      <c r="A18" s="13" t="s">
        <v>1526</v>
      </c>
      <c r="B18" s="20" t="str">
        <f>VLOOKUP($A18,'Fehrest-Abnye'!A14:D1180,2,0)</f>
        <v>تهيه و نصب پوشش دو روي در، از فيبر به ضخامت ‏حدود 3 ميليمتر، با پرس كردن.‏</v>
      </c>
      <c r="C18" s="11"/>
      <c r="D18" s="11"/>
      <c r="E18" s="11"/>
      <c r="F18" s="11"/>
      <c r="G18" s="11"/>
      <c r="H18" s="11" t="str">
        <f>VLOOKUP($A18,'Fehrest-Abnye'!A14:D1180,3,0)</f>
        <v>مترمربع</v>
      </c>
      <c r="I18" s="14">
        <f>VLOOKUP($A18,'Fehrest-Abnye'!A14:D1180,4,0)</f>
        <v>149500</v>
      </c>
      <c r="J18" s="15">
        <f t="shared" si="0"/>
        <v>0</v>
      </c>
      <c r="K18" s="16">
        <f t="shared" si="1"/>
        <v>0</v>
      </c>
      <c r="O18" s="34" t="s">
        <v>1524</v>
      </c>
    </row>
    <row r="19" spans="1:15" ht="30.75" customHeight="1" x14ac:dyDescent="0.6">
      <c r="A19" s="78" t="s">
        <v>2373</v>
      </c>
      <c r="B19" s="78"/>
      <c r="C19" s="78"/>
      <c r="D19" s="78"/>
      <c r="E19" s="78"/>
      <c r="F19" s="78"/>
      <c r="G19" s="78"/>
      <c r="H19" s="78"/>
      <c r="I19" s="78"/>
      <c r="J19" s="78"/>
      <c r="K19" s="16">
        <f>SUM(K7:K18)</f>
        <v>0</v>
      </c>
      <c r="O19" s="34" t="s">
        <v>1526</v>
      </c>
    </row>
    <row r="20" spans="1:15" ht="20" x14ac:dyDescent="0.6">
      <c r="O20" s="34" t="s">
        <v>1528</v>
      </c>
    </row>
    <row r="21" spans="1:15" ht="20" x14ac:dyDescent="0.6">
      <c r="O21" s="34" t="s">
        <v>1530</v>
      </c>
    </row>
    <row r="22" spans="1:15" ht="20" x14ac:dyDescent="0.6">
      <c r="O22" s="34" t="s">
        <v>1532</v>
      </c>
    </row>
    <row r="23" spans="1:15" ht="20" x14ac:dyDescent="0.6">
      <c r="O23" s="34" t="s">
        <v>1535</v>
      </c>
    </row>
    <row r="24" spans="1:15" ht="20" x14ac:dyDescent="0.6">
      <c r="O24" s="34" t="s">
        <v>1537</v>
      </c>
    </row>
    <row r="25" spans="1:15" ht="20" x14ac:dyDescent="0.6">
      <c r="O25" s="34" t="s">
        <v>1539</v>
      </c>
    </row>
    <row r="26" spans="1:15" ht="20" x14ac:dyDescent="0.6">
      <c r="O26" s="34" t="s">
        <v>1541</v>
      </c>
    </row>
    <row r="27" spans="1:15" ht="20" x14ac:dyDescent="0.6">
      <c r="O27" s="34" t="s">
        <v>1543</v>
      </c>
    </row>
    <row r="28" spans="1:15" ht="20" x14ac:dyDescent="0.6">
      <c r="O28" s="34" t="s">
        <v>1545</v>
      </c>
    </row>
    <row r="29" spans="1:15" ht="20" x14ac:dyDescent="0.6">
      <c r="O29" s="34" t="s">
        <v>1547</v>
      </c>
    </row>
    <row r="30" spans="1:15" ht="20" x14ac:dyDescent="0.6">
      <c r="O30" s="34" t="s">
        <v>1549</v>
      </c>
    </row>
    <row r="31" spans="1:15" ht="20" x14ac:dyDescent="0.6">
      <c r="O31" s="34" t="s">
        <v>1551</v>
      </c>
    </row>
    <row r="32" spans="1:15" ht="20" x14ac:dyDescent="0.6">
      <c r="O32" s="34" t="s">
        <v>1553</v>
      </c>
    </row>
    <row r="33" spans="15:15" ht="20" x14ac:dyDescent="0.6">
      <c r="O33" s="34" t="s">
        <v>1555</v>
      </c>
    </row>
    <row r="34" spans="15:15" ht="20" x14ac:dyDescent="0.6">
      <c r="O34" s="34" t="s">
        <v>1557</v>
      </c>
    </row>
    <row r="35" spans="15:15" ht="20" x14ac:dyDescent="0.6">
      <c r="O35" s="34" t="s">
        <v>1559</v>
      </c>
    </row>
    <row r="36" spans="15:15" ht="20" x14ac:dyDescent="0.6">
      <c r="O36" s="34" t="s">
        <v>1561</v>
      </c>
    </row>
    <row r="37" spans="15:15" ht="20" x14ac:dyDescent="0.6">
      <c r="O37" s="34" t="s">
        <v>1563</v>
      </c>
    </row>
    <row r="38" spans="15:15" ht="20" x14ac:dyDescent="0.6">
      <c r="O38" s="34" t="s">
        <v>1565</v>
      </c>
    </row>
    <row r="39" spans="15:15" ht="20" x14ac:dyDescent="0.6">
      <c r="O39" s="34" t="s">
        <v>1567</v>
      </c>
    </row>
    <row r="40" spans="15:15" ht="20" x14ac:dyDescent="0.6">
      <c r="O40" s="34" t="s">
        <v>1569</v>
      </c>
    </row>
    <row r="41" spans="15:15" ht="20" x14ac:dyDescent="0.6">
      <c r="O41" s="34" t="s">
        <v>1571</v>
      </c>
    </row>
    <row r="42" spans="15:15" ht="20" x14ac:dyDescent="0.6">
      <c r="O42" s="34" t="s">
        <v>1573</v>
      </c>
    </row>
    <row r="43" spans="15:15" ht="20" x14ac:dyDescent="0.6">
      <c r="O43" s="34" t="s">
        <v>1575</v>
      </c>
    </row>
    <row r="44" spans="15:15" ht="20" x14ac:dyDescent="0.6">
      <c r="O44" s="34" t="s">
        <v>1577</v>
      </c>
    </row>
    <row r="45" spans="15:15" ht="20" x14ac:dyDescent="0.6">
      <c r="O45" s="34" t="s">
        <v>1579</v>
      </c>
    </row>
    <row r="46" spans="15:15" ht="20" x14ac:dyDescent="0.6">
      <c r="O46" s="34" t="s">
        <v>1581</v>
      </c>
    </row>
    <row r="47" spans="15:15" ht="20" x14ac:dyDescent="0.6">
      <c r="O47" s="34" t="s">
        <v>1583</v>
      </c>
    </row>
    <row r="48" spans="15:15" ht="20" x14ac:dyDescent="0.6">
      <c r="O48" s="34" t="s">
        <v>1585</v>
      </c>
    </row>
    <row r="49" spans="15:15" ht="20" x14ac:dyDescent="0.6">
      <c r="O49" s="34" t="s">
        <v>1587</v>
      </c>
    </row>
    <row r="50" spans="15:15" ht="20" x14ac:dyDescent="0.6">
      <c r="O50" s="34" t="s">
        <v>1589</v>
      </c>
    </row>
    <row r="51" spans="15:15" ht="20" x14ac:dyDescent="0.6">
      <c r="O51" s="34" t="s">
        <v>1591</v>
      </c>
    </row>
    <row r="52" spans="15:15" ht="20" x14ac:dyDescent="0.6">
      <c r="O52" s="34" t="s">
        <v>1593</v>
      </c>
    </row>
    <row r="53" spans="15:15" ht="20" x14ac:dyDescent="0.6">
      <c r="O53" s="34" t="s">
        <v>1595</v>
      </c>
    </row>
    <row r="54" spans="15:15" ht="20" x14ac:dyDescent="0.6">
      <c r="O54" s="34" t="s">
        <v>1597</v>
      </c>
    </row>
    <row r="55" spans="15:15" ht="20" x14ac:dyDescent="0.6">
      <c r="O55" s="34" t="s">
        <v>1599</v>
      </c>
    </row>
    <row r="56" spans="15:15" ht="20" x14ac:dyDescent="0.6">
      <c r="O56" s="34" t="s">
        <v>1601</v>
      </c>
    </row>
    <row r="57" spans="15:15" ht="20" x14ac:dyDescent="0.6">
      <c r="O57" s="34" t="s">
        <v>1603</v>
      </c>
    </row>
    <row r="58" spans="15:15" ht="20" x14ac:dyDescent="0.6">
      <c r="O58" s="34" t="s">
        <v>1605</v>
      </c>
    </row>
    <row r="59" spans="15:15" ht="20" x14ac:dyDescent="0.6">
      <c r="O59" s="34" t="s">
        <v>1607</v>
      </c>
    </row>
    <row r="60" spans="15:15" ht="20" x14ac:dyDescent="0.6">
      <c r="O60" s="34" t="s">
        <v>1609</v>
      </c>
    </row>
    <row r="61" spans="15:15" ht="20" x14ac:dyDescent="0.6">
      <c r="O61" s="35" t="s">
        <v>1611</v>
      </c>
    </row>
    <row r="62" spans="15:15" ht="20" x14ac:dyDescent="0.6">
      <c r="O62" s="35" t="s">
        <v>1613</v>
      </c>
    </row>
    <row r="63" spans="15:15" ht="20" x14ac:dyDescent="0.6">
      <c r="O63" s="35" t="s">
        <v>1615</v>
      </c>
    </row>
    <row r="64" spans="15:15" ht="20" x14ac:dyDescent="0.6">
      <c r="O64" s="35" t="s">
        <v>1617</v>
      </c>
    </row>
    <row r="65" spans="15:15" ht="20" x14ac:dyDescent="0.6">
      <c r="O65" s="35" t="s">
        <v>1619</v>
      </c>
    </row>
    <row r="66" spans="15:15" ht="20" x14ac:dyDescent="0.6">
      <c r="O66" s="35" t="s">
        <v>1621</v>
      </c>
    </row>
  </sheetData>
  <dataConsolidate/>
  <mergeCells count="17">
    <mergeCell ref="A19:J19"/>
    <mergeCell ref="F5:F6"/>
    <mergeCell ref="G5:G6"/>
    <mergeCell ref="H5:H6"/>
    <mergeCell ref="I5:I6"/>
    <mergeCell ref="J5:J6"/>
    <mergeCell ref="K5:K6"/>
    <mergeCell ref="C2:E2"/>
    <mergeCell ref="F2:K2"/>
    <mergeCell ref="C3:E3"/>
    <mergeCell ref="F3:K3"/>
    <mergeCell ref="A4:K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A7:A18">
      <formula1>$O$7:$O$66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rightToLeft="1" zoomScale="80" zoomScaleNormal="80" workbookViewId="0">
      <pane ySplit="6" topLeftCell="A7" activePane="bottomLeft" state="frozen"/>
      <selection pane="bottomLeft" activeCell="J11" sqref="J11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5" max="15" width="9.09765625" hidden="1" customWidth="1"/>
  </cols>
  <sheetData>
    <row r="1" spans="1:15" ht="10.5" customHeight="1" x14ac:dyDescent="0.6"/>
    <row r="2" spans="1:15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5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5" ht="28.5" customHeight="1" x14ac:dyDescent="0.6">
      <c r="A4" s="79" t="str">
        <f>'خلاصه مالی فصلهای ابنیه'!C25</f>
        <v>کاشی و سرامیک کاری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5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2370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5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5" ht="44.25" customHeight="1" x14ac:dyDescent="0.6">
      <c r="A7" s="13" t="s">
        <v>1623</v>
      </c>
      <c r="B7" s="20" t="str">
        <f>VLOOKUP($A7,'Fehrest-Abnye'!A3:D1169,2,0)</f>
        <v>كاشي كاري با كاشي لعابي با سطح تا 2.5 دسيمتر ‏مربع‎.‎</v>
      </c>
      <c r="C7" s="12"/>
      <c r="D7" s="12"/>
      <c r="E7" s="12"/>
      <c r="F7" s="12"/>
      <c r="G7" s="12"/>
      <c r="H7" s="11" t="str">
        <f>VLOOKUP($A7,'Fehrest-Abnye'!A3:D1169,3,0)</f>
        <v>مترمربع</v>
      </c>
      <c r="I7" s="14">
        <f>VLOOKUP($A7,'Fehrest-Abnye'!A3:D1169,4,0)</f>
        <v>296000</v>
      </c>
      <c r="J7" s="15">
        <f>IF(AND(C7=0,D7=0,E7=0,F7=0,G7=0),0,ROUND(IF(C7=0,1,C7)*IF(D7=0,1,D7)*IF(E7=0,1,E7)*IF(F7=0,1,F7)*IF(G7=0,1,G7),2))</f>
        <v>0</v>
      </c>
      <c r="K7" s="16">
        <f>J7*I7</f>
        <v>0</v>
      </c>
      <c r="O7" s="33" t="s">
        <v>1623</v>
      </c>
    </row>
    <row r="8" spans="1:15" ht="30" customHeight="1" x14ac:dyDescent="0.6">
      <c r="A8" s="13" t="s">
        <v>1625</v>
      </c>
      <c r="B8" s="20" t="str">
        <f>VLOOKUP($A8,'Fehrest-Abnye'!A4:D1170,2,0)</f>
        <v>كاشي كاري با كاشي لعابي با سطح بيش از 2.5 تا 3.5 ‏دسيمتر مربع.‏</v>
      </c>
      <c r="C8" s="12"/>
      <c r="D8" s="12"/>
      <c r="E8" s="12"/>
      <c r="F8" s="12"/>
      <c r="G8" s="12"/>
      <c r="H8" s="11" t="str">
        <f>VLOOKUP($A8,'Fehrest-Abnye'!A4:D1170,3,0)</f>
        <v>مترمربع</v>
      </c>
      <c r="I8" s="14">
        <f>VLOOKUP($A8,'Fehrest-Abnye'!A4:D1170,4,0)</f>
        <v>342000</v>
      </c>
      <c r="J8" s="15">
        <f t="shared" ref="J8:J18" si="0">IF(AND(C8=0,D8=0,E8=0,F8=0,G8=0),0,ROUND(IF(C8=0,1,C8)*IF(D8=0,1,D8)*IF(E8=0,1,E8)*IF(F8=0,1,F8)*IF(G8=0,1,G8),2))</f>
        <v>0</v>
      </c>
      <c r="K8" s="16">
        <f t="shared" ref="K8:K18" si="1">J8*I8</f>
        <v>0</v>
      </c>
      <c r="O8" s="34" t="s">
        <v>1625</v>
      </c>
    </row>
    <row r="9" spans="1:15" ht="30" customHeight="1" x14ac:dyDescent="0.6">
      <c r="A9" s="13" t="s">
        <v>1627</v>
      </c>
      <c r="B9" s="20" t="str">
        <f>VLOOKUP($A9,'Fehrest-Abnye'!A5:D1171,2,0)</f>
        <v>كاشي كاري با كاشي لعابي با سطح بيش از 3.5 تا 4 ‏دسيمتر مربع.‏</v>
      </c>
      <c r="C9" s="12"/>
      <c r="D9" s="12"/>
      <c r="E9" s="12"/>
      <c r="F9" s="12"/>
      <c r="G9" s="12"/>
      <c r="H9" s="11" t="str">
        <f>VLOOKUP($A9,'Fehrest-Abnye'!A5:D1171,3,0)</f>
        <v>مترمربع</v>
      </c>
      <c r="I9" s="14">
        <f>VLOOKUP($A9,'Fehrest-Abnye'!A5:D1171,4,0)</f>
        <v>344000</v>
      </c>
      <c r="J9" s="15">
        <f t="shared" si="0"/>
        <v>0</v>
      </c>
      <c r="K9" s="16">
        <f t="shared" si="1"/>
        <v>0</v>
      </c>
      <c r="O9" s="34" t="s">
        <v>1627</v>
      </c>
    </row>
    <row r="10" spans="1:15" ht="30" customHeight="1" x14ac:dyDescent="0.6">
      <c r="A10" s="13" t="s">
        <v>1629</v>
      </c>
      <c r="B10" s="20" t="str">
        <f>VLOOKUP($A10,'Fehrest-Abnye'!A6:D1172,2,0)</f>
        <v>كاشي كاري با كاشي لعابي با سطح بيش از 4 تا 4.5 ‏دسيمتر مربع.‏</v>
      </c>
      <c r="C10" s="12"/>
      <c r="D10" s="12"/>
      <c r="E10" s="12"/>
      <c r="F10" s="12"/>
      <c r="G10" s="12"/>
      <c r="H10" s="11" t="str">
        <f>VLOOKUP($A10,'Fehrest-Abnye'!A6:D1172,3,0)</f>
        <v>مترمربع</v>
      </c>
      <c r="I10" s="14">
        <f>VLOOKUP($A10,'Fehrest-Abnye'!A6:D1172,4,0)</f>
        <v>341000</v>
      </c>
      <c r="J10" s="15">
        <f t="shared" si="0"/>
        <v>0</v>
      </c>
      <c r="K10" s="16">
        <f t="shared" si="1"/>
        <v>0</v>
      </c>
      <c r="O10" s="34" t="s">
        <v>1629</v>
      </c>
    </row>
    <row r="11" spans="1:15" ht="30" customHeight="1" x14ac:dyDescent="0.6">
      <c r="A11" s="13" t="s">
        <v>1631</v>
      </c>
      <c r="B11" s="20" t="str">
        <f>VLOOKUP($A11,'Fehrest-Abnye'!A7:D1173,2,0)</f>
        <v>كاشي كاري با كاشي لعابي با سطح بيش از 4.5 تا 5 ‏دسيمتر مربع.‏</v>
      </c>
      <c r="C11" s="12"/>
      <c r="D11" s="12"/>
      <c r="E11" s="12"/>
      <c r="F11" s="12"/>
      <c r="G11" s="12"/>
      <c r="H11" s="11" t="str">
        <f>VLOOKUP($A11,'Fehrest-Abnye'!A7:D1173,3,0)</f>
        <v>مترمربع</v>
      </c>
      <c r="I11" s="14">
        <f>VLOOKUP($A11,'Fehrest-Abnye'!A7:D1173,4,0)</f>
        <v>336000</v>
      </c>
      <c r="J11" s="15">
        <f t="shared" si="0"/>
        <v>0</v>
      </c>
      <c r="K11" s="16">
        <f t="shared" si="1"/>
        <v>0</v>
      </c>
      <c r="O11" s="34" t="s">
        <v>1631</v>
      </c>
    </row>
    <row r="12" spans="1:15" ht="30" customHeight="1" x14ac:dyDescent="0.6">
      <c r="A12" s="13" t="s">
        <v>1633</v>
      </c>
      <c r="B12" s="20" t="str">
        <f>VLOOKUP($A12,'Fehrest-Abnye'!A8:D1174,2,0)</f>
        <v>كاشي كاري با كاشي لعابي با سطح بيش از 5 تا 6 ‏دسيمتر مربع.‏</v>
      </c>
      <c r="C12" s="12"/>
      <c r="D12" s="12"/>
      <c r="E12" s="12"/>
      <c r="F12" s="12"/>
      <c r="G12" s="12"/>
      <c r="H12" s="11" t="str">
        <f>VLOOKUP($A12,'Fehrest-Abnye'!A8:D1174,3,0)</f>
        <v>مترمربع</v>
      </c>
      <c r="I12" s="14">
        <f>VLOOKUP($A12,'Fehrest-Abnye'!A8:D1174,4,0)</f>
        <v>331000</v>
      </c>
      <c r="J12" s="15">
        <f t="shared" si="0"/>
        <v>0</v>
      </c>
      <c r="K12" s="16">
        <f t="shared" si="1"/>
        <v>0</v>
      </c>
      <c r="O12" s="34" t="s">
        <v>1633</v>
      </c>
    </row>
    <row r="13" spans="1:15" ht="30" customHeight="1" x14ac:dyDescent="0.6">
      <c r="A13" s="13" t="s">
        <v>1635</v>
      </c>
      <c r="B13" s="20" t="str">
        <f>VLOOKUP($A13,'Fehrest-Abnye'!A9:D1175,2,0)</f>
        <v>كاشي كاري با كاشي لعابي با سطح بيش از 6 تا 9 ‏دسيمتر مربع.‏</v>
      </c>
      <c r="C13" s="12"/>
      <c r="D13" s="12"/>
      <c r="E13" s="12"/>
      <c r="F13" s="12"/>
      <c r="G13" s="12"/>
      <c r="H13" s="11" t="str">
        <f>VLOOKUP($A13,'Fehrest-Abnye'!A9:D1175,3,0)</f>
        <v>مترمربع</v>
      </c>
      <c r="I13" s="14">
        <f>VLOOKUP($A13,'Fehrest-Abnye'!A9:D1175,4,0)</f>
        <v>305000</v>
      </c>
      <c r="J13" s="15">
        <f t="shared" si="0"/>
        <v>0</v>
      </c>
      <c r="K13" s="16">
        <f t="shared" si="1"/>
        <v>0</v>
      </c>
      <c r="O13" s="34" t="s">
        <v>1635</v>
      </c>
    </row>
    <row r="14" spans="1:15" ht="30" customHeight="1" x14ac:dyDescent="0.6">
      <c r="A14" s="13" t="s">
        <v>1637</v>
      </c>
      <c r="B14" s="20" t="str">
        <f>VLOOKUP($A14,'Fehrest-Abnye'!A10:D1176,2,0)</f>
        <v>كاشي كاري با كاشي لعابي با سطح بيش از 9 دسيمتر ‏مربع.‏</v>
      </c>
      <c r="C14" s="12"/>
      <c r="D14" s="12"/>
      <c r="E14" s="12"/>
      <c r="F14" s="12"/>
      <c r="G14" s="12"/>
      <c r="H14" s="11" t="str">
        <f>VLOOKUP($A14,'Fehrest-Abnye'!A10:D1176,3,0)</f>
        <v>مترمربع</v>
      </c>
      <c r="I14" s="14">
        <f>VLOOKUP($A14,'Fehrest-Abnye'!A10:D1176,4,0)</f>
        <v>332000</v>
      </c>
      <c r="J14" s="15">
        <f t="shared" si="0"/>
        <v>0</v>
      </c>
      <c r="K14" s="16">
        <f t="shared" si="1"/>
        <v>0</v>
      </c>
      <c r="O14" s="34" t="s">
        <v>1637</v>
      </c>
    </row>
    <row r="15" spans="1:15" ht="30" customHeight="1" x14ac:dyDescent="0.6">
      <c r="A15" s="13" t="s">
        <v>1639</v>
      </c>
      <c r="B15" s="20" t="str">
        <f>VLOOKUP($A15,'Fehrest-Abnye'!A11:D1177,2,0)</f>
        <v>کاشی کاری با کاشی لعابی استخری</v>
      </c>
      <c r="C15" s="12"/>
      <c r="D15" s="12"/>
      <c r="E15" s="12"/>
      <c r="F15" s="12"/>
      <c r="G15" s="12"/>
      <c r="H15" s="11" t="str">
        <f>VLOOKUP($A15,'Fehrest-Abnye'!A11:D1177,3,0)</f>
        <v>مترمربع</v>
      </c>
      <c r="I15" s="14">
        <f>VLOOKUP($A15,'Fehrest-Abnye'!A11:D1177,4,0)</f>
        <v>0</v>
      </c>
      <c r="J15" s="15">
        <f t="shared" si="0"/>
        <v>0</v>
      </c>
      <c r="K15" s="16">
        <f t="shared" si="1"/>
        <v>0</v>
      </c>
      <c r="O15" s="34" t="s">
        <v>1639</v>
      </c>
    </row>
    <row r="16" spans="1:15" ht="30" customHeight="1" x14ac:dyDescent="0.6">
      <c r="A16" s="13" t="s">
        <v>1641</v>
      </c>
      <c r="B16" s="20" t="str">
        <f>VLOOKUP($A16,'Fehrest-Abnye'!A12:D1178,2,0)</f>
        <v>اضافه‌ بها به رديف‌هاي 200101 تا 200108 چنانچه ‏در رديف‌هاي كاشي بجاي ملات از چسب استفاده ‏شود.‏</v>
      </c>
      <c r="C16" s="12"/>
      <c r="D16" s="12"/>
      <c r="E16" s="12"/>
      <c r="F16" s="12"/>
      <c r="G16" s="12"/>
      <c r="H16" s="11" t="str">
        <f>VLOOKUP($A16,'Fehrest-Abnye'!A12:D1178,3,0)</f>
        <v>مترمربع</v>
      </c>
      <c r="I16" s="14">
        <f>VLOOKUP($A16,'Fehrest-Abnye'!A12:D1178,4,0)</f>
        <v>133500</v>
      </c>
      <c r="J16" s="15">
        <f t="shared" si="0"/>
        <v>0</v>
      </c>
      <c r="K16" s="16">
        <f t="shared" si="1"/>
        <v>0</v>
      </c>
      <c r="O16" s="34" t="s">
        <v>1641</v>
      </c>
    </row>
    <row r="17" spans="1:15" ht="30" customHeight="1" x14ac:dyDescent="0.6">
      <c r="A17" s="13" t="s">
        <v>1651</v>
      </c>
      <c r="B17" s="20" t="str">
        <f>VLOOKUP($A17,'Fehrest-Abnye'!A13:D1179,2,0)</f>
        <v>نصب سراميك لعابدار با سطح بيش از 6 تا 8 دسيمتر ‏مربع.‏</v>
      </c>
      <c r="C17" s="12"/>
      <c r="D17" s="12"/>
      <c r="E17" s="12"/>
      <c r="F17" s="12"/>
      <c r="G17" s="12"/>
      <c r="H17" s="11" t="str">
        <f>VLOOKUP($A17,'Fehrest-Abnye'!A13:D1179,3,0)</f>
        <v>مترمربع</v>
      </c>
      <c r="I17" s="14">
        <f>VLOOKUP($A17,'Fehrest-Abnye'!A13:D1179,4,0)</f>
        <v>257500</v>
      </c>
      <c r="J17" s="15">
        <f t="shared" si="0"/>
        <v>0</v>
      </c>
      <c r="K17" s="16">
        <f t="shared" si="1"/>
        <v>0</v>
      </c>
      <c r="O17" s="34" t="s">
        <v>1643</v>
      </c>
    </row>
    <row r="18" spans="1:15" ht="30" customHeight="1" x14ac:dyDescent="0.6">
      <c r="A18" s="13" t="s">
        <v>1653</v>
      </c>
      <c r="B18" s="20" t="str">
        <f>VLOOKUP($A18,'Fehrest-Abnye'!A14:D1180,2,0)</f>
        <v>نصب سراميك لعابدار با سطح بيش از 8 تا 9 دسيمتر ‏مربع.‏</v>
      </c>
      <c r="C18" s="12"/>
      <c r="D18" s="12"/>
      <c r="E18" s="12"/>
      <c r="F18" s="12"/>
      <c r="G18" s="12"/>
      <c r="H18" s="11" t="str">
        <f>VLOOKUP($A18,'Fehrest-Abnye'!A14:D1180,3,0)</f>
        <v>مترمربع</v>
      </c>
      <c r="I18" s="14">
        <f>VLOOKUP($A18,'Fehrest-Abnye'!A14:D1180,4,0)</f>
        <v>276500</v>
      </c>
      <c r="J18" s="15">
        <f t="shared" si="0"/>
        <v>0</v>
      </c>
      <c r="K18" s="16">
        <f t="shared" si="1"/>
        <v>0</v>
      </c>
      <c r="O18" s="34" t="s">
        <v>1645</v>
      </c>
    </row>
    <row r="19" spans="1:15" ht="30.75" customHeight="1" x14ac:dyDescent="0.6">
      <c r="A19" s="78" t="s">
        <v>2373</v>
      </c>
      <c r="B19" s="78"/>
      <c r="C19" s="78"/>
      <c r="D19" s="78"/>
      <c r="E19" s="78"/>
      <c r="F19" s="78"/>
      <c r="G19" s="78"/>
      <c r="H19" s="78"/>
      <c r="I19" s="78"/>
      <c r="J19" s="78"/>
      <c r="K19" s="16">
        <f>SUM(K7:K18)</f>
        <v>0</v>
      </c>
      <c r="O19" s="34" t="s">
        <v>1647</v>
      </c>
    </row>
    <row r="20" spans="1:15" ht="20" x14ac:dyDescent="0.6">
      <c r="O20" s="34" t="s">
        <v>1649</v>
      </c>
    </row>
    <row r="21" spans="1:15" ht="20" x14ac:dyDescent="0.6">
      <c r="O21" s="34" t="s">
        <v>1651</v>
      </c>
    </row>
    <row r="22" spans="1:15" ht="20" x14ac:dyDescent="0.6">
      <c r="O22" s="34" t="s">
        <v>1653</v>
      </c>
    </row>
    <row r="23" spans="1:15" ht="20" x14ac:dyDescent="0.6">
      <c r="O23" s="34" t="s">
        <v>1655</v>
      </c>
    </row>
    <row r="24" spans="1:15" ht="20" x14ac:dyDescent="0.6">
      <c r="O24" s="34" t="s">
        <v>1657</v>
      </c>
    </row>
    <row r="25" spans="1:15" ht="20" x14ac:dyDescent="0.6">
      <c r="O25" s="35" t="s">
        <v>1659</v>
      </c>
    </row>
    <row r="26" spans="1:15" ht="20" x14ac:dyDescent="0.6">
      <c r="O26" s="35" t="s">
        <v>1661</v>
      </c>
    </row>
    <row r="27" spans="1:15" ht="20" x14ac:dyDescent="0.6">
      <c r="O27" s="35" t="s">
        <v>1663</v>
      </c>
    </row>
    <row r="28" spans="1:15" ht="20" x14ac:dyDescent="0.6">
      <c r="O28" s="35" t="s">
        <v>1665</v>
      </c>
    </row>
    <row r="29" spans="1:15" ht="20" x14ac:dyDescent="0.6">
      <c r="O29" s="35" t="s">
        <v>1667</v>
      </c>
    </row>
    <row r="30" spans="1:15" ht="20" x14ac:dyDescent="0.6">
      <c r="O30" s="35" t="s">
        <v>1669</v>
      </c>
    </row>
  </sheetData>
  <dataConsolidate/>
  <mergeCells count="17">
    <mergeCell ref="A19:J19"/>
    <mergeCell ref="F5:F6"/>
    <mergeCell ref="G5:G6"/>
    <mergeCell ref="H5:H6"/>
    <mergeCell ref="I5:I6"/>
    <mergeCell ref="J5:J6"/>
    <mergeCell ref="K5:K6"/>
    <mergeCell ref="C2:E2"/>
    <mergeCell ref="F2:K2"/>
    <mergeCell ref="C3:E3"/>
    <mergeCell ref="F3:K3"/>
    <mergeCell ref="A4:K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A7:A18">
      <formula1>$O$7:$O$30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rightToLeft="1" zoomScale="70" zoomScaleNormal="70" workbookViewId="0">
      <pane ySplit="6" topLeftCell="A7" activePane="bottomLeft" state="frozen"/>
      <selection pane="bottomLeft" activeCell="N12" sqref="N12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6" max="16" width="9.09765625" hidden="1" customWidth="1"/>
  </cols>
  <sheetData>
    <row r="1" spans="1:16" ht="10.5" customHeight="1" x14ac:dyDescent="0.6"/>
    <row r="2" spans="1:16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6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6" ht="28.5" customHeight="1" x14ac:dyDescent="0.6">
      <c r="A4" s="79" t="str">
        <f>'خلاصه مالی فصلهای ابنیه'!C26</f>
        <v>فرش کف با موزاییک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6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2370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6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6" ht="44.25" customHeight="1" x14ac:dyDescent="0.6">
      <c r="A7" s="13" t="s">
        <v>1671</v>
      </c>
      <c r="B7" s="20" t="str">
        <f>VLOOKUP($A7,'Fehrest-Abnye'!A3:D1169,2,0)</f>
        <v>فرش كف با موزاييك سيماني ساده به ابعاد 25×25 ‏سانتيمتر، با 2.5 سانتيمتر ماسه نرم زير آن و ‏دوغاب‌ريزي‎.‎</v>
      </c>
      <c r="C7" s="11"/>
      <c r="D7" s="11"/>
      <c r="E7" s="11"/>
      <c r="F7" s="11"/>
      <c r="G7" s="11"/>
      <c r="H7" s="11" t="str">
        <f>VLOOKUP($A7,'Fehrest-Abnye'!A3:D1169,3,0)</f>
        <v>مترمربع</v>
      </c>
      <c r="I7" s="14">
        <f>VLOOKUP($A7,'Fehrest-Abnye'!A3:D1169,4,0)</f>
        <v>175000</v>
      </c>
      <c r="J7" s="15">
        <f>IF(AND(C7=0,D7=0,E7=0,F7=0,G7=0),0,ROUND(IF(C7=0,1,C7)*IF(D7=0,1,D7)*IF(E7=0,1,E7)*IF(F7=0,1,F7)*IF(G7=0,1,G7),2))</f>
        <v>0</v>
      </c>
      <c r="K7" s="16">
        <f>J7*I7</f>
        <v>0</v>
      </c>
      <c r="P7" s="33" t="s">
        <v>1671</v>
      </c>
    </row>
    <row r="8" spans="1:16" ht="30" customHeight="1" x14ac:dyDescent="0.6">
      <c r="A8" s="13" t="s">
        <v>1673</v>
      </c>
      <c r="B8" s="20" t="str">
        <f>VLOOKUP($A8,'Fehrest-Abnye'!A4:D1170,2,0)</f>
        <v>فرش كف با موزاييك سيماني ساده به ابعاد 30×30 ‏سانتيمتر، با 2.5 سانتيمتر ماسه نرم زيرآن و ‏دوغاب‌ريزي.‏</v>
      </c>
      <c r="C8" s="11"/>
      <c r="D8" s="11"/>
      <c r="E8" s="11"/>
      <c r="F8" s="11"/>
      <c r="G8" s="11"/>
      <c r="H8" s="11" t="str">
        <f>VLOOKUP($A8,'Fehrest-Abnye'!A4:D1170,3,0)</f>
        <v>مترمربع</v>
      </c>
      <c r="I8" s="14">
        <f>VLOOKUP($A8,'Fehrest-Abnye'!A4:D1170,4,0)</f>
        <v>169000</v>
      </c>
      <c r="J8" s="15">
        <f t="shared" ref="J8:J18" si="0">IF(AND(C8=0,D8=0,E8=0,F8=0,G8=0),0,ROUND(IF(C8=0,1,C8)*IF(D8=0,1,D8)*IF(E8=0,1,E8)*IF(F8=0,1,F8)*IF(G8=0,1,G8),2))</f>
        <v>0</v>
      </c>
      <c r="K8" s="16">
        <f t="shared" ref="K8:K18" si="1">J8*I8</f>
        <v>0</v>
      </c>
      <c r="P8" s="34" t="s">
        <v>1673</v>
      </c>
    </row>
    <row r="9" spans="1:16" ht="30" customHeight="1" x14ac:dyDescent="0.6">
      <c r="A9" s="13" t="s">
        <v>1675</v>
      </c>
      <c r="B9" s="20" t="str">
        <f>VLOOKUP($A9,'Fehrest-Abnye'!A5:D1171,2,0)</f>
        <v>فرش كف باموزاييك سيماني ساده به ابعاد 25×25 ‏سانتيمتر.‏</v>
      </c>
      <c r="C9" s="11"/>
      <c r="D9" s="11"/>
      <c r="E9" s="11"/>
      <c r="F9" s="11"/>
      <c r="G9" s="11"/>
      <c r="H9" s="11" t="str">
        <f>VLOOKUP($A9,'Fehrest-Abnye'!A5:D1171,3,0)</f>
        <v>مترمربع</v>
      </c>
      <c r="I9" s="14">
        <f>VLOOKUP($A9,'Fehrest-Abnye'!A5:D1171,4,0)</f>
        <v>195000</v>
      </c>
      <c r="J9" s="15">
        <f t="shared" si="0"/>
        <v>0</v>
      </c>
      <c r="K9" s="16">
        <f t="shared" si="1"/>
        <v>0</v>
      </c>
      <c r="P9" s="34" t="s">
        <v>1675</v>
      </c>
    </row>
    <row r="10" spans="1:16" ht="30" customHeight="1" x14ac:dyDescent="0.6">
      <c r="A10" s="13" t="s">
        <v>1677</v>
      </c>
      <c r="B10" s="20" t="str">
        <f>VLOOKUP($A10,'Fehrest-Abnye'!A6:D1172,2,0)</f>
        <v>فرش كف با موزاييك سيماني ساده به ابعاد 30×30 ‏سانتيمتر.‏</v>
      </c>
      <c r="C10" s="11"/>
      <c r="D10" s="11"/>
      <c r="E10" s="11"/>
      <c r="F10" s="11"/>
      <c r="G10" s="11"/>
      <c r="H10" s="11" t="str">
        <f>VLOOKUP($A10,'Fehrest-Abnye'!A6:D1172,3,0)</f>
        <v>مترمربع</v>
      </c>
      <c r="I10" s="14">
        <f>VLOOKUP($A10,'Fehrest-Abnye'!A6:D1172,4,0)</f>
        <v>189000</v>
      </c>
      <c r="J10" s="15">
        <f t="shared" si="0"/>
        <v>0</v>
      </c>
      <c r="K10" s="16">
        <f t="shared" si="1"/>
        <v>0</v>
      </c>
      <c r="P10" s="34" t="s">
        <v>1677</v>
      </c>
    </row>
    <row r="11" spans="1:16" ht="30" customHeight="1" x14ac:dyDescent="0.6">
      <c r="A11" s="13" t="s">
        <v>1679</v>
      </c>
      <c r="B11" s="20" t="str">
        <f>VLOOKUP($A11,'Fehrest-Abnye'!A7:D1173,2,0)</f>
        <v>فرش كف با موزاييك ايراني به ابعاد 15×15 سانتيمتر.‏</v>
      </c>
      <c r="C11" s="11"/>
      <c r="D11" s="11"/>
      <c r="E11" s="11"/>
      <c r="F11" s="11"/>
      <c r="G11" s="11"/>
      <c r="H11" s="11" t="str">
        <f>VLOOKUP($A11,'Fehrest-Abnye'!A7:D1173,3,0)</f>
        <v>مترمربع</v>
      </c>
      <c r="I11" s="14">
        <f>VLOOKUP($A11,'Fehrest-Abnye'!A7:D1173,4,0)</f>
        <v>268500</v>
      </c>
      <c r="J11" s="15">
        <f t="shared" si="0"/>
        <v>0</v>
      </c>
      <c r="K11" s="16">
        <f t="shared" si="1"/>
        <v>0</v>
      </c>
      <c r="P11" s="34" t="s">
        <v>1679</v>
      </c>
    </row>
    <row r="12" spans="1:16" ht="30" customHeight="1" x14ac:dyDescent="0.6">
      <c r="A12" s="13" t="s">
        <v>1681</v>
      </c>
      <c r="B12" s="20" t="str">
        <f>VLOOKUP($A12,'Fehrest-Abnye'!A8:D1174,2,0)</f>
        <v>فرش كف با موزاييك ايراني به ابعاد 25×25 سانتيمتر.‏</v>
      </c>
      <c r="C12" s="11"/>
      <c r="D12" s="11"/>
      <c r="E12" s="11"/>
      <c r="F12" s="11"/>
      <c r="G12" s="11"/>
      <c r="H12" s="11" t="str">
        <f>VLOOKUP($A12,'Fehrest-Abnye'!A8:D1174,3,0)</f>
        <v>مترمربع</v>
      </c>
      <c r="I12" s="14">
        <f>VLOOKUP($A12,'Fehrest-Abnye'!A8:D1174,4,0)</f>
        <v>210500</v>
      </c>
      <c r="J12" s="15">
        <f t="shared" si="0"/>
        <v>0</v>
      </c>
      <c r="K12" s="16">
        <f t="shared" si="1"/>
        <v>0</v>
      </c>
      <c r="P12" s="34" t="s">
        <v>1681</v>
      </c>
    </row>
    <row r="13" spans="1:16" ht="30" customHeight="1" x14ac:dyDescent="0.6">
      <c r="A13" s="13" t="s">
        <v>1683</v>
      </c>
      <c r="B13" s="20" t="str">
        <f>VLOOKUP($A13,'Fehrest-Abnye'!A9:D1175,2,0)</f>
        <v>فرش كف با موزاييك ايراني به ابعاد 30×30 سانتيمتر.‏</v>
      </c>
      <c r="C13" s="11"/>
      <c r="D13" s="11"/>
      <c r="E13" s="11"/>
      <c r="F13" s="11"/>
      <c r="G13" s="11"/>
      <c r="H13" s="11" t="str">
        <f>VLOOKUP($A13,'Fehrest-Abnye'!A9:D1175,3,0)</f>
        <v>مترمربع</v>
      </c>
      <c r="I13" s="14">
        <f>VLOOKUP($A13,'Fehrest-Abnye'!A9:D1175,4,0)</f>
        <v>204500</v>
      </c>
      <c r="J13" s="15">
        <f t="shared" si="0"/>
        <v>0</v>
      </c>
      <c r="K13" s="16">
        <f t="shared" si="1"/>
        <v>0</v>
      </c>
      <c r="P13" s="34" t="s">
        <v>1683</v>
      </c>
    </row>
    <row r="14" spans="1:16" ht="30" customHeight="1" x14ac:dyDescent="0.6">
      <c r="A14" s="13" t="s">
        <v>1685</v>
      </c>
      <c r="B14" s="20" t="str">
        <f>VLOOKUP($A14,'Fehrest-Abnye'!A10:D1176,2,0)</f>
        <v>فرش كف با موزاييك ايراني به ابعاد 40×40 سانتيمتر.‏</v>
      </c>
      <c r="C14" s="11"/>
      <c r="D14" s="11"/>
      <c r="E14" s="11"/>
      <c r="F14" s="11"/>
      <c r="G14" s="11"/>
      <c r="H14" s="11" t="str">
        <f>VLOOKUP($A14,'Fehrest-Abnye'!A10:D1176,3,0)</f>
        <v>مترمربع</v>
      </c>
      <c r="I14" s="14">
        <f>VLOOKUP($A14,'Fehrest-Abnye'!A10:D1176,4,0)</f>
        <v>217500</v>
      </c>
      <c r="J14" s="15">
        <f t="shared" si="0"/>
        <v>0</v>
      </c>
      <c r="K14" s="16">
        <f t="shared" si="1"/>
        <v>0</v>
      </c>
      <c r="P14" s="34" t="s">
        <v>1685</v>
      </c>
    </row>
    <row r="15" spans="1:16" ht="30" customHeight="1" x14ac:dyDescent="0.6">
      <c r="A15" s="13" t="s">
        <v>1687</v>
      </c>
      <c r="B15" s="20" t="str">
        <f>VLOOKUP($A15,'Fehrest-Abnye'!A11:D1177,2,0)</f>
        <v>فرش كف با موزاييك فرنگي با خرده سنگهاي تا نمره ‏‏4 به ابعاد 15×15 سانتيمتر.‏</v>
      </c>
      <c r="C15" s="11"/>
      <c r="D15" s="11"/>
      <c r="E15" s="11"/>
      <c r="F15" s="11"/>
      <c r="G15" s="11"/>
      <c r="H15" s="11" t="str">
        <f>VLOOKUP($A15,'Fehrest-Abnye'!A11:D1177,3,0)</f>
        <v>مترمربع</v>
      </c>
      <c r="I15" s="14">
        <f>VLOOKUP($A15,'Fehrest-Abnye'!A11:D1177,4,0)</f>
        <v>0</v>
      </c>
      <c r="J15" s="15">
        <f t="shared" si="0"/>
        <v>0</v>
      </c>
      <c r="K15" s="16">
        <f t="shared" si="1"/>
        <v>0</v>
      </c>
      <c r="P15" s="34" t="s">
        <v>1687</v>
      </c>
    </row>
    <row r="16" spans="1:16" ht="30" customHeight="1" x14ac:dyDescent="0.6">
      <c r="A16" s="13" t="s">
        <v>1689</v>
      </c>
      <c r="B16" s="20" t="str">
        <f>VLOOKUP($A16,'Fehrest-Abnye'!A12:D1178,2,0)</f>
        <v>فرش كف با موزاييك فرنگي با خرده سنگهاي تا نمره ‏‏4 به ابعاد 25×25 سانتيمتر.‏</v>
      </c>
      <c r="C16" s="11"/>
      <c r="D16" s="11"/>
      <c r="E16" s="11"/>
      <c r="F16" s="11"/>
      <c r="G16" s="11"/>
      <c r="H16" s="11" t="str">
        <f>VLOOKUP($A16,'Fehrest-Abnye'!A12:D1178,3,0)</f>
        <v>مترمربع</v>
      </c>
      <c r="I16" s="14">
        <f>VLOOKUP($A16,'Fehrest-Abnye'!A12:D1178,4,0)</f>
        <v>0</v>
      </c>
      <c r="J16" s="15">
        <f t="shared" si="0"/>
        <v>0</v>
      </c>
      <c r="K16" s="16">
        <f t="shared" si="1"/>
        <v>0</v>
      </c>
      <c r="P16" s="34" t="s">
        <v>1689</v>
      </c>
    </row>
    <row r="17" spans="1:16" ht="30" customHeight="1" x14ac:dyDescent="0.6">
      <c r="A17" s="13" t="s">
        <v>1691</v>
      </c>
      <c r="B17" s="20" t="str">
        <f>VLOOKUP($A17,'Fehrest-Abnye'!A13:D1179,2,0)</f>
        <v>فرش كف با موزاييك فرنگي با خرده سنگهاي تا نمره ‏‏4 به ابعاد30×30 سانتيمتر.‏</v>
      </c>
      <c r="C17" s="11"/>
      <c r="D17" s="11"/>
      <c r="E17" s="11"/>
      <c r="F17" s="11"/>
      <c r="G17" s="11"/>
      <c r="H17" s="11" t="str">
        <f>VLOOKUP($A17,'Fehrest-Abnye'!A13:D1179,3,0)</f>
        <v>مترمربع</v>
      </c>
      <c r="I17" s="14">
        <f>VLOOKUP($A17,'Fehrest-Abnye'!A13:D1179,4,0)</f>
        <v>224500</v>
      </c>
      <c r="J17" s="15">
        <f t="shared" si="0"/>
        <v>0</v>
      </c>
      <c r="K17" s="16">
        <f t="shared" si="1"/>
        <v>0</v>
      </c>
      <c r="P17" s="34" t="s">
        <v>1691</v>
      </c>
    </row>
    <row r="18" spans="1:16" ht="30" customHeight="1" x14ac:dyDescent="0.6">
      <c r="A18" s="13" t="s">
        <v>1693</v>
      </c>
      <c r="B18" s="20" t="str">
        <f>VLOOKUP($A18,'Fehrest-Abnye'!A14:D1180,2,0)</f>
        <v>فرش كف با موزاييك فرنگي با خرده سنگهاي تا نمره ‏‏4 به ابعاد 40×40 سانتيمتر.‏</v>
      </c>
      <c r="C18" s="11"/>
      <c r="D18" s="11"/>
      <c r="E18" s="11"/>
      <c r="F18" s="11"/>
      <c r="G18" s="11"/>
      <c r="H18" s="11" t="str">
        <f>VLOOKUP($A18,'Fehrest-Abnye'!A14:D1180,3,0)</f>
        <v>مترمربع</v>
      </c>
      <c r="I18" s="14">
        <f>VLOOKUP($A18,'Fehrest-Abnye'!A14:D1180,4,0)</f>
        <v>248500</v>
      </c>
      <c r="J18" s="15">
        <f t="shared" si="0"/>
        <v>0</v>
      </c>
      <c r="K18" s="16">
        <f t="shared" si="1"/>
        <v>0</v>
      </c>
      <c r="P18" s="34" t="s">
        <v>1693</v>
      </c>
    </row>
    <row r="19" spans="1:16" ht="30.75" customHeight="1" x14ac:dyDescent="0.6">
      <c r="A19" s="78" t="s">
        <v>2373</v>
      </c>
      <c r="B19" s="78"/>
      <c r="C19" s="78"/>
      <c r="D19" s="78"/>
      <c r="E19" s="78"/>
      <c r="F19" s="78"/>
      <c r="G19" s="78"/>
      <c r="H19" s="78"/>
      <c r="I19" s="78"/>
      <c r="J19" s="78"/>
      <c r="K19" s="16">
        <f>SUM(K7:K18)</f>
        <v>0</v>
      </c>
      <c r="P19" s="34" t="s">
        <v>1695</v>
      </c>
    </row>
    <row r="20" spans="1:16" ht="20" x14ac:dyDescent="0.6">
      <c r="P20" s="35" t="s">
        <v>1697</v>
      </c>
    </row>
    <row r="21" spans="1:16" ht="20" x14ac:dyDescent="0.6">
      <c r="P21" s="35" t="s">
        <v>1699</v>
      </c>
    </row>
    <row r="22" spans="1:16" ht="20" x14ac:dyDescent="0.6">
      <c r="P22" s="35" t="s">
        <v>1701</v>
      </c>
    </row>
    <row r="23" spans="1:16" ht="20" x14ac:dyDescent="0.6">
      <c r="P23" s="35" t="s">
        <v>1703</v>
      </c>
    </row>
    <row r="24" spans="1:16" ht="20" x14ac:dyDescent="0.6">
      <c r="P24" s="35" t="s">
        <v>1705</v>
      </c>
    </row>
    <row r="25" spans="1:16" ht="20" x14ac:dyDescent="0.6">
      <c r="P25" s="37" t="s">
        <v>1707</v>
      </c>
    </row>
    <row r="26" spans="1:16" ht="20" x14ac:dyDescent="0.6">
      <c r="P26" s="35" t="s">
        <v>1709</v>
      </c>
    </row>
  </sheetData>
  <dataConsolidate/>
  <mergeCells count="17">
    <mergeCell ref="A19:J19"/>
    <mergeCell ref="F5:F6"/>
    <mergeCell ref="G5:G6"/>
    <mergeCell ref="H5:H6"/>
    <mergeCell ref="I5:I6"/>
    <mergeCell ref="J5:J6"/>
    <mergeCell ref="K5:K6"/>
    <mergeCell ref="C2:E2"/>
    <mergeCell ref="F2:K2"/>
    <mergeCell ref="C3:E3"/>
    <mergeCell ref="F3:K3"/>
    <mergeCell ref="A4:K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A7:A18">
      <formula1>$P$7:$P$26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rightToLeft="1" zoomScale="80" zoomScaleNormal="80" workbookViewId="0">
      <pane ySplit="6" topLeftCell="A7" activePane="bottomLeft" state="frozen"/>
      <selection pane="bottomLeft" activeCell="M8" sqref="M8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5" max="15" width="9.09765625" hidden="1" customWidth="1"/>
  </cols>
  <sheetData>
    <row r="1" spans="1:15" ht="10.5" customHeight="1" x14ac:dyDescent="0.6"/>
    <row r="2" spans="1:15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5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5" ht="28.5" customHeight="1" x14ac:dyDescent="0.6">
      <c r="A4" s="79" t="str">
        <f>'خلاصه مالی فصلهای ابنیه'!C27</f>
        <v>کارهای سنگی با سنگ پلاک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5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2370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5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5" ht="44.25" customHeight="1" x14ac:dyDescent="0.6">
      <c r="A7" s="13" t="s">
        <v>1711</v>
      </c>
      <c r="B7" s="20" t="str">
        <f>VLOOKUP($A7,'Fehrest-Abnye'!A3:D1169,2,0)</f>
        <v>تهيه و نصب سنگ پلاك در سطوح افقي از نوع ‏تراورتن سفيد به ‌ضخامت 1.5 تا 2 سانتيمتر.‏</v>
      </c>
      <c r="C7" s="12"/>
      <c r="D7" s="12"/>
      <c r="E7" s="12"/>
      <c r="F7" s="12"/>
      <c r="G7" s="12"/>
      <c r="H7" s="11" t="str">
        <f>VLOOKUP($A7,'Fehrest-Abnye'!A3:D1169,3,0)</f>
        <v>مترمربع</v>
      </c>
      <c r="I7" s="14">
        <f>VLOOKUP($A7,'Fehrest-Abnye'!A3:D1169,4,0)</f>
        <v>1176000</v>
      </c>
      <c r="J7" s="15">
        <f>IF(AND(C7=0,D7=0,E7=0,F7=0,G7=0),0,ROUND(IF(C7=0,1,C7)*IF(D7=0,1,D7)*IF(E7=0,1,E7)*IF(F7=0,1,F7)*IF(G7=0,1,G7),2))</f>
        <v>0</v>
      </c>
      <c r="K7" s="16">
        <f>J7*I7</f>
        <v>0</v>
      </c>
      <c r="O7" s="33" t="s">
        <v>1711</v>
      </c>
    </row>
    <row r="8" spans="1:15" ht="30" customHeight="1" x14ac:dyDescent="0.6">
      <c r="A8" s="13" t="s">
        <v>1713</v>
      </c>
      <c r="B8" s="20" t="str">
        <f>VLOOKUP($A8,'Fehrest-Abnye'!A4:D1170,2,0)</f>
        <v>تهيه و نصب سنگ پلاك در سطوح افقي از نوع ‏تراورتن ليمويي آذرشهر به‌ ضخامت 1.5 تا 2 ‏سانتيمتر.‏</v>
      </c>
      <c r="C8" s="12"/>
      <c r="D8" s="12"/>
      <c r="E8" s="12"/>
      <c r="F8" s="12"/>
      <c r="G8" s="12"/>
      <c r="H8" s="11" t="str">
        <f>VLOOKUP($A8,'Fehrest-Abnye'!A4:D1170,3,0)</f>
        <v>مترمربع</v>
      </c>
      <c r="I8" s="14">
        <f>VLOOKUP($A8,'Fehrest-Abnye'!A4:D1170,4,0)</f>
        <v>790000</v>
      </c>
      <c r="J8" s="15">
        <f t="shared" ref="J8:J18" si="0">IF(AND(C8=0,D8=0,E8=0,F8=0,G8=0),0,ROUND(IF(C8=0,1,C8)*IF(D8=0,1,D8)*IF(E8=0,1,E8)*IF(F8=0,1,F8)*IF(G8=0,1,G8),2))</f>
        <v>0</v>
      </c>
      <c r="K8" s="16">
        <f t="shared" ref="K8:K18" si="1">J8*I8</f>
        <v>0</v>
      </c>
      <c r="O8" s="34" t="s">
        <v>1713</v>
      </c>
    </row>
    <row r="9" spans="1:15" ht="30" customHeight="1" x14ac:dyDescent="0.6">
      <c r="A9" s="13" t="s">
        <v>1715</v>
      </c>
      <c r="B9" s="20" t="str">
        <f>VLOOKUP($A9,'Fehrest-Abnye'!A5:D1171,2,0)</f>
        <v>تهيه و نصب سنگ پلاك در سطوح افقي از نوع ‏تراورتن قرمز آذر شهر به ‌ضخامت 1.5 تا 2 سانتيمتر.‏</v>
      </c>
      <c r="C9" s="12"/>
      <c r="D9" s="12"/>
      <c r="E9" s="12"/>
      <c r="F9" s="12"/>
      <c r="G9" s="12"/>
      <c r="H9" s="11" t="str">
        <f>VLOOKUP($A9,'Fehrest-Abnye'!A5:D1171,3,0)</f>
        <v>مترمربع</v>
      </c>
      <c r="I9" s="14">
        <f>VLOOKUP($A9,'Fehrest-Abnye'!A5:D1171,4,0)</f>
        <v>796500</v>
      </c>
      <c r="J9" s="15">
        <f t="shared" si="0"/>
        <v>0</v>
      </c>
      <c r="K9" s="16">
        <f t="shared" si="1"/>
        <v>0</v>
      </c>
      <c r="O9" s="34" t="s">
        <v>1715</v>
      </c>
    </row>
    <row r="10" spans="1:15" ht="30" customHeight="1" x14ac:dyDescent="0.6">
      <c r="A10" s="13" t="s">
        <v>1717</v>
      </c>
      <c r="B10" s="20" t="str">
        <f>VLOOKUP($A10,'Fehrest-Abnye'!A6:D1172,2,0)</f>
        <v>تهيه و نصب سنگ پلاك لاشه تراورتن براي كف.‏</v>
      </c>
      <c r="C10" s="12"/>
      <c r="D10" s="12"/>
      <c r="E10" s="12"/>
      <c r="F10" s="12"/>
      <c r="G10" s="12"/>
      <c r="H10" s="11" t="str">
        <f>VLOOKUP($A10,'Fehrest-Abnye'!A6:D1172,3,0)</f>
        <v>مترمربع</v>
      </c>
      <c r="I10" s="14">
        <f>VLOOKUP($A10,'Fehrest-Abnye'!A6:D1172,4,0)</f>
        <v>291000</v>
      </c>
      <c r="J10" s="15">
        <f t="shared" si="0"/>
        <v>0</v>
      </c>
      <c r="K10" s="16">
        <f t="shared" si="1"/>
        <v>0</v>
      </c>
      <c r="O10" s="34" t="s">
        <v>1717</v>
      </c>
    </row>
    <row r="11" spans="1:15" ht="30" customHeight="1" x14ac:dyDescent="0.6">
      <c r="A11" s="13" t="s">
        <v>1719</v>
      </c>
      <c r="B11" s="20" t="str">
        <f>VLOOKUP($A11,'Fehrest-Abnye'!A7:D1173,2,0)</f>
        <v>تهيه و نصب سنگ پلاك سياه لاشتر اصفهان در ‏سطوح افقي، به ضخامت 1.5 تا 2 سانتيمتر.‏</v>
      </c>
      <c r="C11" s="12"/>
      <c r="D11" s="12"/>
      <c r="E11" s="12"/>
      <c r="F11" s="12"/>
      <c r="G11" s="12"/>
      <c r="H11" s="11" t="str">
        <f>VLOOKUP($A11,'Fehrest-Abnye'!A7:D1173,3,0)</f>
        <v>مترمربع</v>
      </c>
      <c r="I11" s="14">
        <f>VLOOKUP($A11,'Fehrest-Abnye'!A7:D1173,4,0)</f>
        <v>261500</v>
      </c>
      <c r="J11" s="15">
        <f t="shared" si="0"/>
        <v>0</v>
      </c>
      <c r="K11" s="16">
        <f t="shared" si="1"/>
        <v>0</v>
      </c>
      <c r="O11" s="34" t="s">
        <v>1719</v>
      </c>
    </row>
    <row r="12" spans="1:15" ht="30" customHeight="1" x14ac:dyDescent="0.6">
      <c r="A12" s="13" t="s">
        <v>1721</v>
      </c>
      <c r="B12" s="20" t="str">
        <f>VLOOKUP($A12,'Fehrest-Abnye'!A8:D1174,2,0)</f>
        <v>تهيه و نصب سنگ پلاك سياه نجف آباد در سطوح ‏افقي به ضخامت 1.5 تا 2 سانتيمتر.‏</v>
      </c>
      <c r="C12" s="12"/>
      <c r="D12" s="12"/>
      <c r="E12" s="12"/>
      <c r="F12" s="12"/>
      <c r="G12" s="12"/>
      <c r="H12" s="11" t="str">
        <f>VLOOKUP($A12,'Fehrest-Abnye'!A8:D1174,3,0)</f>
        <v>مترمربع</v>
      </c>
      <c r="I12" s="14">
        <f>VLOOKUP($A12,'Fehrest-Abnye'!A8:D1174,4,0)</f>
        <v>650500</v>
      </c>
      <c r="J12" s="15">
        <f t="shared" si="0"/>
        <v>0</v>
      </c>
      <c r="K12" s="16">
        <f t="shared" si="1"/>
        <v>0</v>
      </c>
      <c r="O12" s="34" t="s">
        <v>1721</v>
      </c>
    </row>
    <row r="13" spans="1:15" ht="30" customHeight="1" x14ac:dyDescent="0.6">
      <c r="A13" s="13" t="s">
        <v>1723</v>
      </c>
      <c r="B13" s="20" t="str">
        <f>VLOOKUP($A13,'Fehrest-Abnye'!A9:D1175,2,0)</f>
        <v>تهيه و نصب سنگ پلاك مرمريت گوهره خرم آباد در ‏سطوح افقي به ضخامت 1.5 تا 2 سانتيمتر.‏</v>
      </c>
      <c r="C13" s="12"/>
      <c r="D13" s="12"/>
      <c r="E13" s="12"/>
      <c r="F13" s="12"/>
      <c r="G13" s="12"/>
      <c r="H13" s="11" t="str">
        <f>VLOOKUP($A13,'Fehrest-Abnye'!A9:D1175,3,0)</f>
        <v>مترمربع</v>
      </c>
      <c r="I13" s="14">
        <f>VLOOKUP($A13,'Fehrest-Abnye'!A9:D1175,4,0)</f>
        <v>286000</v>
      </c>
      <c r="J13" s="15">
        <f t="shared" si="0"/>
        <v>0</v>
      </c>
      <c r="K13" s="16">
        <f t="shared" si="1"/>
        <v>0</v>
      </c>
      <c r="O13" s="34" t="s">
        <v>1723</v>
      </c>
    </row>
    <row r="14" spans="1:15" ht="30" customHeight="1" x14ac:dyDescent="0.6">
      <c r="A14" s="13" t="s">
        <v>1725</v>
      </c>
      <c r="B14" s="20" t="str">
        <f>VLOOKUP($A14,'Fehrest-Abnye'!A10:D1176,2,0)</f>
        <v>تهيه و نصب سنگ پلاك قرمز سنندج در سطوح افقي ‏به ضخامت 1.5 تا 2 سانتيمتر.‏</v>
      </c>
      <c r="C14" s="12"/>
      <c r="D14" s="12"/>
      <c r="E14" s="12"/>
      <c r="F14" s="12"/>
      <c r="G14" s="12"/>
      <c r="H14" s="11" t="str">
        <f>VLOOKUP($A14,'Fehrest-Abnye'!A10:D1176,3,0)</f>
        <v>مترمربع</v>
      </c>
      <c r="I14" s="14">
        <f>VLOOKUP($A14,'Fehrest-Abnye'!A10:D1176,4,0)</f>
        <v>658000</v>
      </c>
      <c r="J14" s="15">
        <f t="shared" si="0"/>
        <v>0</v>
      </c>
      <c r="K14" s="16">
        <f t="shared" si="1"/>
        <v>0</v>
      </c>
      <c r="O14" s="34" t="s">
        <v>1725</v>
      </c>
    </row>
    <row r="15" spans="1:15" ht="30" customHeight="1" x14ac:dyDescent="0.6">
      <c r="A15" s="13" t="s">
        <v>1727</v>
      </c>
      <c r="B15" s="20" t="str">
        <f>VLOOKUP($A15,'Fehrest-Abnye'!A11:D1177,2,0)</f>
        <v>تهيه و نصب سنگ پلاك مرمريت كرم و يا صورتي ‏آباده در سطوح افقي به ضخامت 1.5 تا 2 سانتيمتر.‏</v>
      </c>
      <c r="C15" s="12"/>
      <c r="D15" s="12"/>
      <c r="E15" s="12"/>
      <c r="F15" s="12"/>
      <c r="G15" s="12"/>
      <c r="H15" s="11" t="str">
        <f>VLOOKUP($A15,'Fehrest-Abnye'!A11:D1177,3,0)</f>
        <v>مترمربع</v>
      </c>
      <c r="I15" s="14">
        <f>VLOOKUP($A15,'Fehrest-Abnye'!A11:D1177,4,0)</f>
        <v>545000</v>
      </c>
      <c r="J15" s="15">
        <f t="shared" si="0"/>
        <v>0</v>
      </c>
      <c r="K15" s="16">
        <f t="shared" si="1"/>
        <v>0</v>
      </c>
      <c r="O15" s="34" t="s">
        <v>1727</v>
      </c>
    </row>
    <row r="16" spans="1:15" ht="30" customHeight="1" x14ac:dyDescent="0.6">
      <c r="A16" s="13" t="s">
        <v>1729</v>
      </c>
      <c r="B16" s="20" t="str">
        <f>VLOOKUP($A16,'Fehrest-Abnye'!A12:D1178,2,0)</f>
        <v>تهيه و نصب سنگ پلاك مرمريت كرم و يا صورتي ‏كرمان در سطوح افقي به ضخامت 1.5 تا 2 سانتيمتر.‏</v>
      </c>
      <c r="C16" s="12"/>
      <c r="D16" s="12"/>
      <c r="E16" s="12"/>
      <c r="F16" s="12"/>
      <c r="G16" s="12"/>
      <c r="H16" s="11" t="str">
        <f>VLOOKUP($A16,'Fehrest-Abnye'!A12:D1178,3,0)</f>
        <v>مترمربع</v>
      </c>
      <c r="I16" s="14">
        <f>VLOOKUP($A16,'Fehrest-Abnye'!A12:D1178,4,0)</f>
        <v>629500</v>
      </c>
      <c r="J16" s="15">
        <f t="shared" si="0"/>
        <v>0</v>
      </c>
      <c r="K16" s="16">
        <f t="shared" si="1"/>
        <v>0</v>
      </c>
      <c r="O16" s="34" t="s">
        <v>1729</v>
      </c>
    </row>
    <row r="17" spans="1:15" ht="30" customHeight="1" x14ac:dyDescent="0.6">
      <c r="A17" s="13" t="s">
        <v>1731</v>
      </c>
      <c r="B17" s="20" t="str">
        <f>VLOOKUP($A17,'Fehrest-Abnye'!A13:D1179,2,0)</f>
        <v>تهيه و نصب سنگ پلاك مرمريت صورتي بجستان يا ‏انارک در سطوح افقي به ضخامت 1.5 تا 2 سانتيمتر.‏</v>
      </c>
      <c r="C17" s="12"/>
      <c r="D17" s="12"/>
      <c r="E17" s="12"/>
      <c r="F17" s="12"/>
      <c r="G17" s="12"/>
      <c r="H17" s="11" t="str">
        <f>VLOOKUP($A17,'Fehrest-Abnye'!A13:D1179,3,0)</f>
        <v>مترمربع</v>
      </c>
      <c r="I17" s="14">
        <f>VLOOKUP($A17,'Fehrest-Abnye'!A13:D1179,4,0)</f>
        <v>562000</v>
      </c>
      <c r="J17" s="15">
        <f t="shared" si="0"/>
        <v>0</v>
      </c>
      <c r="K17" s="16">
        <f t="shared" si="1"/>
        <v>0</v>
      </c>
      <c r="O17" s="34" t="s">
        <v>1731</v>
      </c>
    </row>
    <row r="18" spans="1:15" ht="30" customHeight="1" x14ac:dyDescent="0.6">
      <c r="A18" s="13" t="s">
        <v>1733</v>
      </c>
      <c r="B18" s="20" t="str">
        <f>VLOOKUP($A18,'Fehrest-Abnye'!A14:D1180,2,0)</f>
        <v>تهيه و نصب سنگ پلاك مرمريت جوشقان در سطوح ‏افقي به ضخامت 1.5 تا 2 سانتيمتر.‏</v>
      </c>
      <c r="C18" s="12"/>
      <c r="D18" s="12"/>
      <c r="E18" s="12"/>
      <c r="F18" s="12"/>
      <c r="G18" s="12"/>
      <c r="H18" s="11" t="str">
        <f>VLOOKUP($A18,'Fehrest-Abnye'!A14:D1180,3,0)</f>
        <v>مترمربع</v>
      </c>
      <c r="I18" s="14">
        <f>VLOOKUP($A18,'Fehrest-Abnye'!A14:D1180,4,0)</f>
        <v>630500</v>
      </c>
      <c r="J18" s="15">
        <f t="shared" si="0"/>
        <v>0</v>
      </c>
      <c r="K18" s="16">
        <f t="shared" si="1"/>
        <v>0</v>
      </c>
      <c r="O18" s="34" t="s">
        <v>1733</v>
      </c>
    </row>
    <row r="19" spans="1:15" ht="30.75" customHeight="1" x14ac:dyDescent="0.6">
      <c r="A19" s="78" t="s">
        <v>2373</v>
      </c>
      <c r="B19" s="78"/>
      <c r="C19" s="78"/>
      <c r="D19" s="78"/>
      <c r="E19" s="78"/>
      <c r="F19" s="78"/>
      <c r="G19" s="78"/>
      <c r="H19" s="78"/>
      <c r="I19" s="78"/>
      <c r="J19" s="78"/>
      <c r="K19" s="16">
        <f>SUM(K7:K18)</f>
        <v>0</v>
      </c>
      <c r="O19" s="34" t="s">
        <v>1735</v>
      </c>
    </row>
    <row r="20" spans="1:15" ht="20" x14ac:dyDescent="0.6">
      <c r="O20" s="34" t="s">
        <v>1737</v>
      </c>
    </row>
    <row r="21" spans="1:15" ht="20" x14ac:dyDescent="0.6">
      <c r="O21" s="34" t="s">
        <v>1739</v>
      </c>
    </row>
    <row r="22" spans="1:15" ht="20" x14ac:dyDescent="0.6">
      <c r="O22" s="34" t="s">
        <v>1741</v>
      </c>
    </row>
    <row r="23" spans="1:15" ht="20" x14ac:dyDescent="0.6">
      <c r="O23" s="34" t="s">
        <v>1743</v>
      </c>
    </row>
    <row r="24" spans="1:15" ht="20" x14ac:dyDescent="0.6">
      <c r="O24" s="34" t="s">
        <v>1745</v>
      </c>
    </row>
    <row r="25" spans="1:15" ht="20" x14ac:dyDescent="0.6">
      <c r="O25" s="34" t="s">
        <v>1747</v>
      </c>
    </row>
    <row r="26" spans="1:15" ht="20" x14ac:dyDescent="0.6">
      <c r="O26" s="34" t="s">
        <v>1749</v>
      </c>
    </row>
    <row r="27" spans="1:15" ht="20" x14ac:dyDescent="0.6">
      <c r="O27" s="34" t="s">
        <v>1751</v>
      </c>
    </row>
    <row r="28" spans="1:15" ht="20" x14ac:dyDescent="0.6">
      <c r="O28" s="34" t="s">
        <v>1753</v>
      </c>
    </row>
    <row r="29" spans="1:15" ht="20" x14ac:dyDescent="0.6">
      <c r="O29" s="34" t="s">
        <v>1755</v>
      </c>
    </row>
    <row r="30" spans="1:15" ht="20" x14ac:dyDescent="0.6">
      <c r="O30" s="34" t="s">
        <v>1757</v>
      </c>
    </row>
    <row r="31" spans="1:15" ht="20" x14ac:dyDescent="0.6">
      <c r="O31" s="34" t="s">
        <v>1759</v>
      </c>
    </row>
    <row r="32" spans="1:15" ht="20" x14ac:dyDescent="0.6">
      <c r="O32" s="34" t="s">
        <v>1761</v>
      </c>
    </row>
    <row r="33" spans="15:15" ht="20" x14ac:dyDescent="0.6">
      <c r="O33" s="34" t="s">
        <v>1763</v>
      </c>
    </row>
    <row r="34" spans="15:15" ht="20" x14ac:dyDescent="0.6">
      <c r="O34" s="34" t="s">
        <v>1765</v>
      </c>
    </row>
    <row r="35" spans="15:15" ht="20" x14ac:dyDescent="0.6">
      <c r="O35" s="34" t="s">
        <v>1767</v>
      </c>
    </row>
    <row r="36" spans="15:15" ht="20" x14ac:dyDescent="0.6">
      <c r="O36" s="34" t="s">
        <v>1769</v>
      </c>
    </row>
    <row r="37" spans="15:15" ht="20" x14ac:dyDescent="0.6">
      <c r="O37" s="34" t="s">
        <v>1771</v>
      </c>
    </row>
    <row r="38" spans="15:15" ht="20" x14ac:dyDescent="0.6">
      <c r="O38" s="34" t="s">
        <v>1773</v>
      </c>
    </row>
    <row r="39" spans="15:15" ht="20" x14ac:dyDescent="0.6">
      <c r="O39" s="34" t="s">
        <v>1775</v>
      </c>
    </row>
    <row r="40" spans="15:15" ht="20" x14ac:dyDescent="0.6">
      <c r="O40" s="34" t="s">
        <v>1777</v>
      </c>
    </row>
    <row r="41" spans="15:15" ht="20" x14ac:dyDescent="0.6">
      <c r="O41" s="34" t="s">
        <v>1779</v>
      </c>
    </row>
    <row r="42" spans="15:15" ht="20" x14ac:dyDescent="0.6">
      <c r="O42" s="34" t="s">
        <v>1781</v>
      </c>
    </row>
    <row r="43" spans="15:15" ht="20" x14ac:dyDescent="0.6">
      <c r="O43" s="34" t="s">
        <v>1783</v>
      </c>
    </row>
    <row r="44" spans="15:15" ht="20" x14ac:dyDescent="0.6">
      <c r="O44" s="34" t="s">
        <v>1785</v>
      </c>
    </row>
    <row r="45" spans="15:15" ht="20" x14ac:dyDescent="0.6">
      <c r="O45" s="34" t="s">
        <v>1787</v>
      </c>
    </row>
    <row r="46" spans="15:15" ht="20" x14ac:dyDescent="0.6">
      <c r="O46" s="34" t="s">
        <v>1789</v>
      </c>
    </row>
    <row r="47" spans="15:15" ht="20" x14ac:dyDescent="0.6">
      <c r="O47" s="34" t="s">
        <v>1791</v>
      </c>
    </row>
    <row r="48" spans="15:15" ht="20" x14ac:dyDescent="0.6">
      <c r="O48" s="35" t="s">
        <v>1793</v>
      </c>
    </row>
    <row r="49" spans="15:15" ht="20" x14ac:dyDescent="0.6">
      <c r="O49" s="35" t="s">
        <v>1795</v>
      </c>
    </row>
    <row r="50" spans="15:15" ht="20" x14ac:dyDescent="0.6">
      <c r="O50" s="35" t="s">
        <v>1797</v>
      </c>
    </row>
    <row r="51" spans="15:15" ht="20" x14ac:dyDescent="0.6">
      <c r="O51" s="35" t="s">
        <v>1799</v>
      </c>
    </row>
    <row r="52" spans="15:15" ht="20" x14ac:dyDescent="0.6">
      <c r="O52" s="35" t="s">
        <v>1801</v>
      </c>
    </row>
    <row r="53" spans="15:15" ht="20" x14ac:dyDescent="0.6">
      <c r="O53" s="37" t="s">
        <v>1803</v>
      </c>
    </row>
    <row r="54" spans="15:15" ht="20" x14ac:dyDescent="0.6">
      <c r="O54" s="37" t="s">
        <v>1805</v>
      </c>
    </row>
    <row r="55" spans="15:15" ht="20" x14ac:dyDescent="0.6">
      <c r="O55" s="37" t="s">
        <v>1807</v>
      </c>
    </row>
    <row r="56" spans="15:15" ht="20" x14ac:dyDescent="0.6">
      <c r="O56" s="37" t="s">
        <v>1809</v>
      </c>
    </row>
    <row r="57" spans="15:15" ht="20" x14ac:dyDescent="0.6">
      <c r="O57" s="37" t="s">
        <v>1811</v>
      </c>
    </row>
    <row r="58" spans="15:15" ht="20" x14ac:dyDescent="0.6">
      <c r="O58" s="37" t="s">
        <v>1813</v>
      </c>
    </row>
    <row r="59" spans="15:15" ht="20" x14ac:dyDescent="0.6">
      <c r="O59" s="37" t="s">
        <v>1815</v>
      </c>
    </row>
    <row r="60" spans="15:15" ht="20" x14ac:dyDescent="0.6">
      <c r="O60" s="37" t="s">
        <v>1817</v>
      </c>
    </row>
    <row r="61" spans="15:15" ht="20" x14ac:dyDescent="0.6">
      <c r="O61" s="37" t="s">
        <v>1819</v>
      </c>
    </row>
    <row r="62" spans="15:15" ht="20" x14ac:dyDescent="0.6">
      <c r="O62" s="37" t="s">
        <v>1821</v>
      </c>
    </row>
    <row r="63" spans="15:15" ht="20" x14ac:dyDescent="0.6">
      <c r="O63" s="35" t="s">
        <v>1823</v>
      </c>
    </row>
  </sheetData>
  <dataConsolidate/>
  <mergeCells count="17">
    <mergeCell ref="A19:J19"/>
    <mergeCell ref="F5:F6"/>
    <mergeCell ref="G5:G6"/>
    <mergeCell ref="H5:H6"/>
    <mergeCell ref="I5:I6"/>
    <mergeCell ref="J5:J6"/>
    <mergeCell ref="K5:K6"/>
    <mergeCell ref="C2:E2"/>
    <mergeCell ref="F2:K2"/>
    <mergeCell ref="C3:E3"/>
    <mergeCell ref="F3:K3"/>
    <mergeCell ref="A4:K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A7:A18">
      <formula1>$O$7:$O$63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rightToLeft="1" topLeftCell="B1" zoomScale="80" zoomScaleNormal="80" workbookViewId="0">
      <pane ySplit="6" topLeftCell="A7" activePane="bottomLeft" state="frozen"/>
      <selection pane="bottomLeft" activeCell="M10" sqref="M10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5" max="15" width="9.09765625" hidden="1" customWidth="1"/>
  </cols>
  <sheetData>
    <row r="1" spans="1:15" ht="10.5" customHeight="1" x14ac:dyDescent="0.6"/>
    <row r="2" spans="1:15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5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5" ht="28.5" customHeight="1" x14ac:dyDescent="0.6">
      <c r="A4" s="79" t="str">
        <f>'خلاصه مالی فصلهای ابنیه'!C28</f>
        <v>کارهای پلاستیکی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5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2370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5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5" ht="44.25" customHeight="1" x14ac:dyDescent="0.6">
      <c r="A7" s="13" t="s">
        <v>1825</v>
      </c>
      <c r="B7" s="20" t="str">
        <f>VLOOKUP($A7,'Fehrest-Abnye'!A3:D1169,2,0)</f>
        <v>تهيه و نصب كف پوش پلاستيكي (از نوع وينيل)، به ‏صورت رول و با ضخامت 1.5 ميليمتر‏‎.‎</v>
      </c>
      <c r="C7" s="12"/>
      <c r="D7" s="12"/>
      <c r="E7" s="12"/>
      <c r="F7" s="12"/>
      <c r="G7" s="12"/>
      <c r="H7" s="11" t="str">
        <f>VLOOKUP($A7,'Fehrest-Abnye'!A3:D1169,3,0)</f>
        <v>مترمربع</v>
      </c>
      <c r="I7" s="14">
        <f>VLOOKUP($A7,'Fehrest-Abnye'!A3:D1169,4,0)</f>
        <v>253500</v>
      </c>
      <c r="J7" s="15">
        <f>IF(AND(C7=0,D7=0,E7=0,F7=0,G7=0),0,ROUND(IF(C7=0,1,C7)*IF(D7=0,1,D7)*IF(E7=0,1,E7)*IF(F7=0,1,F7)*IF(G7=0,1,G7),2))</f>
        <v>0</v>
      </c>
      <c r="K7" s="16">
        <f>J7*I7</f>
        <v>0</v>
      </c>
      <c r="O7" s="33" t="s">
        <v>1825</v>
      </c>
    </row>
    <row r="8" spans="1:15" ht="30" customHeight="1" x14ac:dyDescent="0.6">
      <c r="A8" s="13" t="s">
        <v>1827</v>
      </c>
      <c r="B8" s="20" t="str">
        <f>VLOOKUP($A8,'Fehrest-Abnye'!A4:D1170,2,0)</f>
        <v>تهيه و نصب كف پوش پلاستيكي (از نوع وينيل)، به ‏صورت رول و با ضخامت 2 ميليمتر.‏</v>
      </c>
      <c r="C8" s="12"/>
      <c r="D8" s="12"/>
      <c r="E8" s="12"/>
      <c r="F8" s="12"/>
      <c r="G8" s="12"/>
      <c r="H8" s="11" t="str">
        <f>VLOOKUP($A8,'Fehrest-Abnye'!A4:D1170,3,0)</f>
        <v>مترمربع</v>
      </c>
      <c r="I8" s="14">
        <f>VLOOKUP($A8,'Fehrest-Abnye'!A4:D1170,4,0)</f>
        <v>276000</v>
      </c>
      <c r="J8" s="15">
        <f t="shared" ref="J8:J18" si="0">IF(AND(C8=0,D8=0,E8=0,F8=0,G8=0),0,ROUND(IF(C8=0,1,C8)*IF(D8=0,1,D8)*IF(E8=0,1,E8)*IF(F8=0,1,F8)*IF(G8=0,1,G8),2))</f>
        <v>0</v>
      </c>
      <c r="K8" s="16">
        <f t="shared" ref="K8:K18" si="1">J8*I8</f>
        <v>0</v>
      </c>
      <c r="O8" s="34" t="s">
        <v>1827</v>
      </c>
    </row>
    <row r="9" spans="1:15" ht="30" customHeight="1" x14ac:dyDescent="0.6">
      <c r="A9" s="13" t="s">
        <v>1829</v>
      </c>
      <c r="B9" s="20" t="str">
        <f>VLOOKUP($A9,'Fehrest-Abnye'!A5:D1171,2,0)</f>
        <v>تهيه و نصب كف پوش پلاستيكي (از نوع وينيل)، به ‏صورت تايل به ابعادمختلف و ضخامت 1.7 ميليمتر.‏</v>
      </c>
      <c r="C9" s="12"/>
      <c r="D9" s="12"/>
      <c r="E9" s="12"/>
      <c r="F9" s="12"/>
      <c r="G9" s="12"/>
      <c r="H9" s="11" t="str">
        <f>VLOOKUP($A9,'Fehrest-Abnye'!A5:D1171,3,0)</f>
        <v>مترمربع</v>
      </c>
      <c r="I9" s="14">
        <f>VLOOKUP($A9,'Fehrest-Abnye'!A5:D1171,4,0)</f>
        <v>242000</v>
      </c>
      <c r="J9" s="15">
        <f t="shared" si="0"/>
        <v>0</v>
      </c>
      <c r="K9" s="16">
        <f t="shared" si="1"/>
        <v>0</v>
      </c>
      <c r="O9" s="34" t="s">
        <v>1829</v>
      </c>
    </row>
    <row r="10" spans="1:15" ht="30" customHeight="1" x14ac:dyDescent="0.6">
      <c r="A10" s="13" t="s">
        <v>1831</v>
      </c>
      <c r="B10" s="20" t="str">
        <f>VLOOKUP($A10,'Fehrest-Abnye'!A6:D1172,2,0)</f>
        <v>تهيه و نصب كف پوش پلاستيكي (از نوع وينيل)، به ‏صورت تايل به ابعاد مختلف و ضخامت 2 ميليمتر.‏</v>
      </c>
      <c r="C10" s="12"/>
      <c r="D10" s="12"/>
      <c r="E10" s="12"/>
      <c r="F10" s="12"/>
      <c r="G10" s="12"/>
      <c r="H10" s="11" t="str">
        <f>VLOOKUP($A10,'Fehrest-Abnye'!A6:D1172,3,0)</f>
        <v>مترمربع</v>
      </c>
      <c r="I10" s="14">
        <f>VLOOKUP($A10,'Fehrest-Abnye'!A6:D1172,4,0)</f>
        <v>299000</v>
      </c>
      <c r="J10" s="15">
        <f t="shared" si="0"/>
        <v>0</v>
      </c>
      <c r="K10" s="16">
        <f t="shared" si="1"/>
        <v>0</v>
      </c>
      <c r="O10" s="34" t="s">
        <v>1831</v>
      </c>
    </row>
    <row r="11" spans="1:15" ht="30" customHeight="1" x14ac:dyDescent="0.6">
      <c r="A11" s="13" t="s">
        <v>1833</v>
      </c>
      <c r="B11" s="20" t="str">
        <f>VLOOKUP($A11,'Fehrest-Abnye'!A7:D1173,2,0)</f>
        <v>تهيه و نصـب كـف پوش پلاستيكي (از نوع وينيل)، ‏به صورت رول با طرح پولكي و با ضخامـت 2 ‏ميليمتر.‏</v>
      </c>
      <c r="C11" s="12"/>
      <c r="D11" s="12"/>
      <c r="E11" s="12"/>
      <c r="F11" s="12"/>
      <c r="G11" s="12"/>
      <c r="H11" s="11" t="str">
        <f>VLOOKUP($A11,'Fehrest-Abnye'!A7:D1173,3,0)</f>
        <v>مترمربع</v>
      </c>
      <c r="I11" s="14">
        <f>VLOOKUP($A11,'Fehrest-Abnye'!A7:D1173,4,0)</f>
        <v>289000</v>
      </c>
      <c r="J11" s="15">
        <f t="shared" si="0"/>
        <v>0</v>
      </c>
      <c r="K11" s="16">
        <f t="shared" si="1"/>
        <v>0</v>
      </c>
      <c r="O11" s="34" t="s">
        <v>1833</v>
      </c>
    </row>
    <row r="12" spans="1:15" ht="30" customHeight="1" x14ac:dyDescent="0.6">
      <c r="A12" s="13" t="s">
        <v>1835</v>
      </c>
      <c r="B12" s="20" t="str">
        <f>VLOOKUP($A12,'Fehrest-Abnye'!A8:D1174,2,0)</f>
        <v>تهيه و نصـب كـف پوش پلاستيكي (از نوع وينيل)، ‏به صورت رول با طرح پولكي و با ضخامـت 2.5 ‏ميليمتر.‏</v>
      </c>
      <c r="C12" s="12"/>
      <c r="D12" s="12"/>
      <c r="E12" s="12"/>
      <c r="F12" s="12"/>
      <c r="G12" s="12"/>
      <c r="H12" s="11" t="str">
        <f>VLOOKUP($A12,'Fehrest-Abnye'!A8:D1174,3,0)</f>
        <v>مترمربع</v>
      </c>
      <c r="I12" s="14">
        <f>VLOOKUP($A12,'Fehrest-Abnye'!A8:D1174,4,0)</f>
        <v>301500</v>
      </c>
      <c r="J12" s="15">
        <f t="shared" si="0"/>
        <v>0</v>
      </c>
      <c r="K12" s="16">
        <f t="shared" si="1"/>
        <v>0</v>
      </c>
      <c r="O12" s="34" t="s">
        <v>1835</v>
      </c>
    </row>
    <row r="13" spans="1:15" ht="30" customHeight="1" x14ac:dyDescent="0.6">
      <c r="A13" s="13" t="s">
        <v>1837</v>
      </c>
      <c r="B13" s="20" t="str">
        <f>VLOOKUP($A13,'Fehrest-Abnye'!A9:D1175,2,0)</f>
        <v>تهيه و نصـب كـف پوش پلاستيكي (از نوع وينيل)، ‏به صورت رول با طرح پولكي و با ضخامـت 3 ‏ميليمتر.‏</v>
      </c>
      <c r="C13" s="12"/>
      <c r="D13" s="12"/>
      <c r="E13" s="12"/>
      <c r="F13" s="12"/>
      <c r="G13" s="12"/>
      <c r="H13" s="11" t="str">
        <f>VLOOKUP($A13,'Fehrest-Abnye'!A9:D1175,3,0)</f>
        <v>مترمربع</v>
      </c>
      <c r="I13" s="14">
        <f>VLOOKUP($A13,'Fehrest-Abnye'!A9:D1175,4,0)</f>
        <v>335500</v>
      </c>
      <c r="J13" s="15">
        <f t="shared" si="0"/>
        <v>0</v>
      </c>
      <c r="K13" s="16">
        <f t="shared" si="1"/>
        <v>0</v>
      </c>
      <c r="O13" s="34" t="s">
        <v>1837</v>
      </c>
    </row>
    <row r="14" spans="1:15" ht="30" customHeight="1" x14ac:dyDescent="0.6">
      <c r="A14" s="13" t="s">
        <v>1839</v>
      </c>
      <c r="B14" s="20" t="str">
        <f>VLOOKUP($A14,'Fehrest-Abnye'!A10:D1176,2,0)</f>
        <v>تهيه و نصـب كـف پوش پلاستيكي (از نوع وينيل)، ‏به صورت تايل به ابعاد مختلف با طرح پولكي و ‏ضخامـت 2 ميليمتر.‏</v>
      </c>
      <c r="C14" s="12"/>
      <c r="D14" s="12"/>
      <c r="E14" s="12"/>
      <c r="F14" s="12"/>
      <c r="G14" s="12"/>
      <c r="H14" s="11" t="str">
        <f>VLOOKUP($A14,'Fehrest-Abnye'!A10:D1176,3,0)</f>
        <v>مترمربع</v>
      </c>
      <c r="I14" s="14">
        <f>VLOOKUP($A14,'Fehrest-Abnye'!A10:D1176,4,0)</f>
        <v>322000</v>
      </c>
      <c r="J14" s="15">
        <f t="shared" si="0"/>
        <v>0</v>
      </c>
      <c r="K14" s="16">
        <f t="shared" si="1"/>
        <v>0</v>
      </c>
      <c r="O14" s="34" t="s">
        <v>1839</v>
      </c>
    </row>
    <row r="15" spans="1:15" ht="30" customHeight="1" x14ac:dyDescent="0.6">
      <c r="A15" s="13" t="s">
        <v>1841</v>
      </c>
      <c r="B15" s="20" t="str">
        <f>VLOOKUP($A15,'Fehrest-Abnye'!A11:D1177,2,0)</f>
        <v>تهيه و نصـب كـف پوش پلاستيكي (از نوع وينيل)، ‏به صورت تايل به ابعاد مختلف با طرح پولكي و ‏ضخامـت 3 ميليمتر.‏</v>
      </c>
      <c r="C15" s="12"/>
      <c r="D15" s="12"/>
      <c r="E15" s="12"/>
      <c r="F15" s="12"/>
      <c r="G15" s="12"/>
      <c r="H15" s="11" t="str">
        <f>VLOOKUP($A15,'Fehrest-Abnye'!A11:D1177,3,0)</f>
        <v>مترمربع</v>
      </c>
      <c r="I15" s="14">
        <f>VLOOKUP($A15,'Fehrest-Abnye'!A11:D1177,4,0)</f>
        <v>344500</v>
      </c>
      <c r="J15" s="15">
        <f t="shared" si="0"/>
        <v>0</v>
      </c>
      <c r="K15" s="16">
        <f t="shared" si="1"/>
        <v>0</v>
      </c>
      <c r="O15" s="34" t="s">
        <v>1841</v>
      </c>
    </row>
    <row r="16" spans="1:15" ht="30" customHeight="1" x14ac:dyDescent="0.6">
      <c r="A16" s="13" t="s">
        <v>1843</v>
      </c>
      <c r="B16" s="20" t="str">
        <f>VLOOKUP($A16,'Fehrest-Abnye'!A12:D1178,2,0)</f>
        <v>تهيه و نصب كف پوش لاستيكي آجدار، به صورت ‏رول و با ضخامت 2.5 ميليمتر.‏</v>
      </c>
      <c r="C16" s="12"/>
      <c r="D16" s="12"/>
      <c r="E16" s="12"/>
      <c r="F16" s="12"/>
      <c r="G16" s="12"/>
      <c r="H16" s="11" t="str">
        <f>VLOOKUP($A16,'Fehrest-Abnye'!A12:D1178,3,0)</f>
        <v>مترمربع</v>
      </c>
      <c r="I16" s="14">
        <f>VLOOKUP($A16,'Fehrest-Abnye'!A12:D1178,4,0)</f>
        <v>321500</v>
      </c>
      <c r="J16" s="15">
        <f t="shared" si="0"/>
        <v>0</v>
      </c>
      <c r="K16" s="16">
        <f t="shared" si="1"/>
        <v>0</v>
      </c>
      <c r="O16" s="34" t="s">
        <v>1843</v>
      </c>
    </row>
    <row r="17" spans="1:15" ht="30" customHeight="1" x14ac:dyDescent="0.6">
      <c r="A17" s="13" t="s">
        <v>1845</v>
      </c>
      <c r="B17" s="20" t="str">
        <f>VLOOKUP($A17,'Fehrest-Abnye'!A13:D1179,2,0)</f>
        <v>تهيه و نصب كف پوش لاستيكي آجدار، به صورت ‏رول و با ضخامت 3 ميليمتر.‏</v>
      </c>
      <c r="C17" s="12"/>
      <c r="D17" s="12"/>
      <c r="E17" s="12"/>
      <c r="F17" s="12"/>
      <c r="G17" s="12"/>
      <c r="H17" s="11" t="str">
        <f>VLOOKUP($A17,'Fehrest-Abnye'!A13:D1179,3,0)</f>
        <v>مترمربع</v>
      </c>
      <c r="I17" s="14">
        <f>VLOOKUP($A17,'Fehrest-Abnye'!A13:D1179,4,0)</f>
        <v>345000</v>
      </c>
      <c r="J17" s="15">
        <f t="shared" si="0"/>
        <v>0</v>
      </c>
      <c r="K17" s="16">
        <f t="shared" si="1"/>
        <v>0</v>
      </c>
      <c r="O17" s="34" t="s">
        <v>1845</v>
      </c>
    </row>
    <row r="18" spans="1:15" ht="30" customHeight="1" x14ac:dyDescent="0.6">
      <c r="A18" s="13" t="s">
        <v>1847</v>
      </c>
      <c r="B18" s="20" t="str">
        <f>VLOOKUP($A18,'Fehrest-Abnye'!A14:D1180,2,0)</f>
        <v>تهيه و نصب كف پوش لاستيكي آجدار، به صورت ‏رول و با ضخامت 4 ميليمتر.‏</v>
      </c>
      <c r="C18" s="12"/>
      <c r="D18" s="12"/>
      <c r="E18" s="12"/>
      <c r="F18" s="12"/>
      <c r="G18" s="12"/>
      <c r="H18" s="11" t="str">
        <f>VLOOKUP($A18,'Fehrest-Abnye'!A14:D1180,3,0)</f>
        <v>مترمربع</v>
      </c>
      <c r="I18" s="14">
        <f>VLOOKUP($A18,'Fehrest-Abnye'!A14:D1180,4,0)</f>
        <v>379500</v>
      </c>
      <c r="J18" s="15">
        <f t="shared" si="0"/>
        <v>0</v>
      </c>
      <c r="K18" s="16">
        <f t="shared" si="1"/>
        <v>0</v>
      </c>
      <c r="O18" s="34" t="s">
        <v>1847</v>
      </c>
    </row>
    <row r="19" spans="1:15" ht="30.75" customHeight="1" x14ac:dyDescent="0.6">
      <c r="A19" s="78" t="s">
        <v>2373</v>
      </c>
      <c r="B19" s="78"/>
      <c r="C19" s="78"/>
      <c r="D19" s="78"/>
      <c r="E19" s="78"/>
      <c r="F19" s="78"/>
      <c r="G19" s="78"/>
      <c r="H19" s="78"/>
      <c r="I19" s="78"/>
      <c r="J19" s="78"/>
      <c r="K19" s="16">
        <f>SUM(K7:K18)</f>
        <v>0</v>
      </c>
      <c r="O19" s="34" t="s">
        <v>1849</v>
      </c>
    </row>
    <row r="20" spans="1:15" ht="20" x14ac:dyDescent="0.6">
      <c r="O20" s="34" t="s">
        <v>1851</v>
      </c>
    </row>
    <row r="21" spans="1:15" ht="20" x14ac:dyDescent="0.6">
      <c r="O21" s="34" t="s">
        <v>1853</v>
      </c>
    </row>
    <row r="22" spans="1:15" ht="20" x14ac:dyDescent="0.6">
      <c r="O22" s="34" t="s">
        <v>1855</v>
      </c>
    </row>
    <row r="23" spans="1:15" ht="20" x14ac:dyDescent="0.6">
      <c r="O23" s="34" t="s">
        <v>1857</v>
      </c>
    </row>
    <row r="24" spans="1:15" ht="20" x14ac:dyDescent="0.6">
      <c r="O24" s="34" t="s">
        <v>1859</v>
      </c>
    </row>
    <row r="25" spans="1:15" ht="20" x14ac:dyDescent="0.6">
      <c r="O25" s="34" t="s">
        <v>1861</v>
      </c>
    </row>
    <row r="26" spans="1:15" ht="20" x14ac:dyDescent="0.6">
      <c r="O26" s="34" t="s">
        <v>1863</v>
      </c>
    </row>
    <row r="27" spans="1:15" ht="20" x14ac:dyDescent="0.6">
      <c r="O27" s="34" t="s">
        <v>1865</v>
      </c>
    </row>
    <row r="28" spans="1:15" ht="20" x14ac:dyDescent="0.6">
      <c r="O28" s="34" t="s">
        <v>1867</v>
      </c>
    </row>
    <row r="29" spans="1:15" ht="20" x14ac:dyDescent="0.6">
      <c r="O29" s="34" t="s">
        <v>1869</v>
      </c>
    </row>
    <row r="30" spans="1:15" ht="20" x14ac:dyDescent="0.6">
      <c r="O30" s="34" t="s">
        <v>1871</v>
      </c>
    </row>
    <row r="31" spans="1:15" ht="20" x14ac:dyDescent="0.6">
      <c r="O31" s="34" t="s">
        <v>1873</v>
      </c>
    </row>
    <row r="32" spans="1:15" ht="20" x14ac:dyDescent="0.6">
      <c r="O32" s="34" t="s">
        <v>1875</v>
      </c>
    </row>
    <row r="33" spans="15:15" ht="20" x14ac:dyDescent="0.6">
      <c r="O33" s="34" t="s">
        <v>1877</v>
      </c>
    </row>
    <row r="34" spans="15:15" ht="20" x14ac:dyDescent="0.6">
      <c r="O34" s="34" t="s">
        <v>1879</v>
      </c>
    </row>
    <row r="35" spans="15:15" ht="20" x14ac:dyDescent="0.6">
      <c r="O35" s="34" t="s">
        <v>1881</v>
      </c>
    </row>
    <row r="36" spans="15:15" ht="20" x14ac:dyDescent="0.6">
      <c r="O36" s="34" t="s">
        <v>1883</v>
      </c>
    </row>
    <row r="37" spans="15:15" ht="20" x14ac:dyDescent="0.6">
      <c r="O37" s="34" t="s">
        <v>1885</v>
      </c>
    </row>
    <row r="38" spans="15:15" ht="20" x14ac:dyDescent="0.6">
      <c r="O38" s="34" t="s">
        <v>1887</v>
      </c>
    </row>
    <row r="39" spans="15:15" ht="20" x14ac:dyDescent="0.6">
      <c r="O39" s="34" t="s">
        <v>1889</v>
      </c>
    </row>
    <row r="40" spans="15:15" ht="20" x14ac:dyDescent="0.6">
      <c r="O40" s="34" t="s">
        <v>1892</v>
      </c>
    </row>
    <row r="41" spans="15:15" ht="20" x14ac:dyDescent="0.6">
      <c r="O41" s="34" t="s">
        <v>1894</v>
      </c>
    </row>
    <row r="42" spans="15:15" ht="20" x14ac:dyDescent="0.6">
      <c r="O42" s="34" t="s">
        <v>1896</v>
      </c>
    </row>
    <row r="43" spans="15:15" ht="20" x14ac:dyDescent="0.6">
      <c r="O43" s="34" t="s">
        <v>1898</v>
      </c>
    </row>
    <row r="44" spans="15:15" ht="20" x14ac:dyDescent="0.6">
      <c r="O44" s="34" t="s">
        <v>1900</v>
      </c>
    </row>
    <row r="45" spans="15:15" ht="20" x14ac:dyDescent="0.6">
      <c r="O45" s="34" t="s">
        <v>1902</v>
      </c>
    </row>
    <row r="46" spans="15:15" ht="20" x14ac:dyDescent="0.6">
      <c r="O46" s="38" t="s">
        <v>1904</v>
      </c>
    </row>
    <row r="47" spans="15:15" ht="20" x14ac:dyDescent="0.6">
      <c r="O47" s="38" t="s">
        <v>1906</v>
      </c>
    </row>
    <row r="48" spans="15:15" ht="20" x14ac:dyDescent="0.6">
      <c r="O48" s="39" t="s">
        <v>1908</v>
      </c>
    </row>
    <row r="49" spans="15:15" ht="20" x14ac:dyDescent="0.6">
      <c r="O49" s="39" t="s">
        <v>1910</v>
      </c>
    </row>
    <row r="50" spans="15:15" ht="20" x14ac:dyDescent="0.6">
      <c r="O50" s="39" t="s">
        <v>1912</v>
      </c>
    </row>
    <row r="51" spans="15:15" ht="20" x14ac:dyDescent="0.6">
      <c r="O51" s="35" t="s">
        <v>1914</v>
      </c>
    </row>
    <row r="52" spans="15:15" ht="20" x14ac:dyDescent="0.6">
      <c r="O52" s="35" t="s">
        <v>1916</v>
      </c>
    </row>
    <row r="53" spans="15:15" ht="20" x14ac:dyDescent="0.6">
      <c r="O53" s="40" t="s">
        <v>1918</v>
      </c>
    </row>
    <row r="54" spans="15:15" ht="20" x14ac:dyDescent="0.6">
      <c r="O54" s="40" t="s">
        <v>1920</v>
      </c>
    </row>
    <row r="55" spans="15:15" ht="20" x14ac:dyDescent="0.6">
      <c r="O55" s="40" t="s">
        <v>1922</v>
      </c>
    </row>
    <row r="56" spans="15:15" ht="20" x14ac:dyDescent="0.6">
      <c r="O56" s="39" t="s">
        <v>1924</v>
      </c>
    </row>
    <row r="57" spans="15:15" ht="20" x14ac:dyDescent="0.6">
      <c r="O57" s="39" t="s">
        <v>1926</v>
      </c>
    </row>
    <row r="58" spans="15:15" ht="20" x14ac:dyDescent="0.6">
      <c r="O58" s="39" t="s">
        <v>1928</v>
      </c>
    </row>
    <row r="59" spans="15:15" ht="20" x14ac:dyDescent="0.6">
      <c r="O59" s="39" t="s">
        <v>1930</v>
      </c>
    </row>
    <row r="60" spans="15:15" ht="20" x14ac:dyDescent="0.6">
      <c r="O60" s="39" t="s">
        <v>1932</v>
      </c>
    </row>
    <row r="61" spans="15:15" ht="20" x14ac:dyDescent="0.6">
      <c r="O61" s="39" t="s">
        <v>1934</v>
      </c>
    </row>
    <row r="62" spans="15:15" ht="20" x14ac:dyDescent="0.6">
      <c r="O62" s="39" t="s">
        <v>1936</v>
      </c>
    </row>
    <row r="63" spans="15:15" ht="20" x14ac:dyDescent="0.6">
      <c r="O63" s="39" t="s">
        <v>2405</v>
      </c>
    </row>
    <row r="64" spans="15:15" ht="20" x14ac:dyDescent="0.6">
      <c r="O64" s="39" t="s">
        <v>2406</v>
      </c>
    </row>
    <row r="65" spans="15:15" ht="20" x14ac:dyDescent="0.6">
      <c r="O65" s="39" t="s">
        <v>2407</v>
      </c>
    </row>
    <row r="66" spans="15:15" ht="20" x14ac:dyDescent="0.6">
      <c r="O66" s="39" t="s">
        <v>2408</v>
      </c>
    </row>
    <row r="67" spans="15:15" ht="20" x14ac:dyDescent="0.6">
      <c r="O67" s="39" t="s">
        <v>2409</v>
      </c>
    </row>
    <row r="68" spans="15:15" ht="20" x14ac:dyDescent="0.6">
      <c r="O68" s="39" t="s">
        <v>2410</v>
      </c>
    </row>
    <row r="69" spans="15:15" ht="20" x14ac:dyDescent="0.6">
      <c r="O69" s="39" t="s">
        <v>2411</v>
      </c>
    </row>
  </sheetData>
  <dataConsolidate/>
  <mergeCells count="17">
    <mergeCell ref="A19:J19"/>
    <mergeCell ref="F5:F6"/>
    <mergeCell ref="G5:G6"/>
    <mergeCell ref="H5:H6"/>
    <mergeCell ref="I5:I6"/>
    <mergeCell ref="J5:J6"/>
    <mergeCell ref="K5:K6"/>
    <mergeCell ref="C2:E2"/>
    <mergeCell ref="F2:K2"/>
    <mergeCell ref="C3:E3"/>
    <mergeCell ref="F3:K3"/>
    <mergeCell ref="A4:K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A7:A18">
      <formula1>$O$7:$O$69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rightToLeft="1" zoomScale="80" zoomScaleNormal="80" workbookViewId="0">
      <pane ySplit="6" topLeftCell="A7" activePane="bottomLeft" state="frozen"/>
      <selection pane="bottomLeft" activeCell="P1" sqref="P1:P1048576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6" max="16" width="9.09765625" hidden="1" customWidth="1"/>
  </cols>
  <sheetData>
    <row r="1" spans="1:16" ht="10.5" customHeight="1" x14ac:dyDescent="0.6"/>
    <row r="2" spans="1:16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6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6" ht="28.5" customHeight="1" x14ac:dyDescent="0.6">
      <c r="A4" s="79" t="str">
        <f>'خلاصه مالی فصلهای ابنیه'!C29</f>
        <v>برش و نصب شیشه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6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2370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6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6" ht="44.25" customHeight="1" x14ac:dyDescent="0.6">
      <c r="A7" s="13" t="s">
        <v>1994</v>
      </c>
      <c r="B7" s="20" t="str">
        <f>VLOOKUP($A7,'Fehrest-Abnye'!A3:D1169,2,0)</f>
        <v>لايه کاري (‏Lamination‏) دو شيشه مسطح.‏</v>
      </c>
      <c r="C7" s="12"/>
      <c r="D7" s="12"/>
      <c r="E7" s="12"/>
      <c r="F7" s="12"/>
      <c r="G7" s="12"/>
      <c r="H7" s="11" t="str">
        <f>VLOOKUP($A7,'Fehrest-Abnye'!A3:D1169,3,0)</f>
        <v>مترمربع</v>
      </c>
      <c r="I7" s="14">
        <f>VLOOKUP($A7,'Fehrest-Abnye'!A3:D1169,4,0)</f>
        <v>208000</v>
      </c>
      <c r="J7" s="15">
        <f>IF(AND(C7=0,D7=0,E7=0,F7=0,G7=0),0,ROUND(IF(C7=0,1,C7)*IF(D7=0,1,D7)*IF(E7=0,1,E7)*IF(F7=0,1,F7)*IF(G7=0,1,G7),2))</f>
        <v>0</v>
      </c>
      <c r="K7" s="16">
        <f>J7*I7</f>
        <v>0</v>
      </c>
      <c r="P7" s="34" t="s">
        <v>1938</v>
      </c>
    </row>
    <row r="8" spans="1:16" ht="30" customHeight="1" x14ac:dyDescent="0.6">
      <c r="A8" s="13" t="s">
        <v>1938</v>
      </c>
      <c r="B8" s="20" t="str">
        <f>VLOOKUP($A8,'Fehrest-Abnye'!A4:D1170,2,0)</f>
        <v>تهيه و نصب شيشه 4 ميليمتري ساده با چسب ‏سيليکون.‏</v>
      </c>
      <c r="C8" s="12"/>
      <c r="D8" s="12"/>
      <c r="E8" s="12"/>
      <c r="F8" s="12"/>
      <c r="G8" s="12"/>
      <c r="H8" s="11" t="str">
        <f>VLOOKUP($A8,'Fehrest-Abnye'!A4:D1170,3,0)</f>
        <v>مترمربع</v>
      </c>
      <c r="I8" s="14">
        <f>VLOOKUP($A8,'Fehrest-Abnye'!A4:D1170,4,0)</f>
        <v>247500</v>
      </c>
      <c r="J8" s="15">
        <f t="shared" ref="J8:J18" si="0">IF(AND(C8=0,D8=0,E8=0,F8=0,G8=0),0,ROUND(IF(C8=0,1,C8)*IF(D8=0,1,D8)*IF(E8=0,1,E8)*IF(F8=0,1,F8)*IF(G8=0,1,G8),2))</f>
        <v>0</v>
      </c>
      <c r="K8" s="16">
        <f t="shared" ref="K8:K18" si="1">J8*I8</f>
        <v>0</v>
      </c>
      <c r="P8" s="34" t="s">
        <v>1940</v>
      </c>
    </row>
    <row r="9" spans="1:16" ht="30" customHeight="1" x14ac:dyDescent="0.6">
      <c r="A9" s="13" t="s">
        <v>1940</v>
      </c>
      <c r="B9" s="20" t="str">
        <f>VLOOKUP($A9,'Fehrest-Abnye'!A5:D1171,2,0)</f>
        <v>تهيه و نصب شيشه 5 ميليمتري ساده با چسب ‏سيليکون.‏</v>
      </c>
      <c r="C9" s="12"/>
      <c r="D9" s="12"/>
      <c r="E9" s="12"/>
      <c r="F9" s="12"/>
      <c r="G9" s="12"/>
      <c r="H9" s="11" t="str">
        <f>VLOOKUP($A9,'Fehrest-Abnye'!A5:D1171,3,0)</f>
        <v>مترمربع</v>
      </c>
      <c r="I9" s="14">
        <f>VLOOKUP($A9,'Fehrest-Abnye'!A5:D1171,4,0)</f>
        <v>278000</v>
      </c>
      <c r="J9" s="15">
        <f t="shared" si="0"/>
        <v>0</v>
      </c>
      <c r="K9" s="16">
        <f t="shared" si="1"/>
        <v>0</v>
      </c>
      <c r="P9" s="34" t="s">
        <v>1942</v>
      </c>
    </row>
    <row r="10" spans="1:16" ht="30" customHeight="1" x14ac:dyDescent="0.6">
      <c r="A10" s="13" t="s">
        <v>1942</v>
      </c>
      <c r="B10" s="20" t="str">
        <f>VLOOKUP($A10,'Fehrest-Abnye'!A6:D1172,2,0)</f>
        <v>تهيه و نصب شيشه 6 ميليمتري ساده با چسب ‏سيليکون.‏</v>
      </c>
      <c r="C10" s="12"/>
      <c r="D10" s="12"/>
      <c r="E10" s="12"/>
      <c r="F10" s="12"/>
      <c r="G10" s="12"/>
      <c r="H10" s="11" t="str">
        <f>VLOOKUP($A10,'Fehrest-Abnye'!A6:D1172,3,0)</f>
        <v>مترمربع</v>
      </c>
      <c r="I10" s="14">
        <f>VLOOKUP($A10,'Fehrest-Abnye'!A6:D1172,4,0)</f>
        <v>306500</v>
      </c>
      <c r="J10" s="15">
        <f t="shared" si="0"/>
        <v>0</v>
      </c>
      <c r="K10" s="16">
        <f t="shared" si="1"/>
        <v>0</v>
      </c>
      <c r="P10" s="34" t="s">
        <v>1944</v>
      </c>
    </row>
    <row r="11" spans="1:16" ht="30" customHeight="1" x14ac:dyDescent="0.6">
      <c r="A11" s="13" t="s">
        <v>1944</v>
      </c>
      <c r="B11" s="20" t="str">
        <f>VLOOKUP($A11,'Fehrest-Abnye'!A7:D1173,2,0)</f>
        <v>تهيه و نصب شيشه 8 ميليمتري ساده با چسب ‏سيليکون.‏</v>
      </c>
      <c r="C11" s="12"/>
      <c r="D11" s="12"/>
      <c r="E11" s="12"/>
      <c r="F11" s="12"/>
      <c r="G11" s="12"/>
      <c r="H11" s="11" t="str">
        <f>VLOOKUP($A11,'Fehrest-Abnye'!A7:D1173,3,0)</f>
        <v>مترمربع</v>
      </c>
      <c r="I11" s="14">
        <f>VLOOKUP($A11,'Fehrest-Abnye'!A7:D1173,4,0)</f>
        <v>363500</v>
      </c>
      <c r="J11" s="15">
        <f t="shared" si="0"/>
        <v>0</v>
      </c>
      <c r="K11" s="16">
        <f t="shared" si="1"/>
        <v>0</v>
      </c>
      <c r="P11" s="34" t="s">
        <v>1946</v>
      </c>
    </row>
    <row r="12" spans="1:16" ht="30" customHeight="1" x14ac:dyDescent="0.6">
      <c r="A12" s="13" t="s">
        <v>1946</v>
      </c>
      <c r="B12" s="20" t="str">
        <f>VLOOKUP($A12,'Fehrest-Abnye'!A8:D1174,2,0)</f>
        <v>تهيه و نصب شيشه 10 ميليمتري ساده با چسب ‏سيليکون.‏</v>
      </c>
      <c r="C12" s="12"/>
      <c r="D12" s="12"/>
      <c r="E12" s="12"/>
      <c r="F12" s="12"/>
      <c r="G12" s="12"/>
      <c r="H12" s="11" t="str">
        <f>VLOOKUP($A12,'Fehrest-Abnye'!A8:D1174,3,0)</f>
        <v>مترمربع</v>
      </c>
      <c r="I12" s="14">
        <f>VLOOKUP($A12,'Fehrest-Abnye'!A8:D1174,4,0)</f>
        <v>409500</v>
      </c>
      <c r="J12" s="15">
        <f t="shared" si="0"/>
        <v>0</v>
      </c>
      <c r="K12" s="16">
        <f t="shared" si="1"/>
        <v>0</v>
      </c>
      <c r="P12" s="34" t="s">
        <v>2419</v>
      </c>
    </row>
    <row r="13" spans="1:16" ht="30" customHeight="1" x14ac:dyDescent="0.6">
      <c r="A13" s="13" t="s">
        <v>1948</v>
      </c>
      <c r="B13" s="20" t="str">
        <f>VLOOKUP($A13,'Fehrest-Abnye'!A9:D1175,2,0)</f>
        <v>تهيه و نصب شيشه 4 ميليمتري مشجر با چسب ‏سيليکون.‏</v>
      </c>
      <c r="C13" s="12"/>
      <c r="D13" s="12"/>
      <c r="E13" s="12"/>
      <c r="F13" s="12"/>
      <c r="G13" s="12"/>
      <c r="H13" s="11" t="str">
        <f>VLOOKUP($A13,'Fehrest-Abnye'!A9:D1175,3,0)</f>
        <v>مترمربع</v>
      </c>
      <c r="I13" s="14">
        <f>VLOOKUP($A13,'Fehrest-Abnye'!A9:D1175,4,0)</f>
        <v>218000</v>
      </c>
      <c r="J13" s="15">
        <f t="shared" si="0"/>
        <v>0</v>
      </c>
      <c r="K13" s="16">
        <f t="shared" si="1"/>
        <v>0</v>
      </c>
      <c r="P13" s="34" t="s">
        <v>1948</v>
      </c>
    </row>
    <row r="14" spans="1:16" ht="30" customHeight="1" x14ac:dyDescent="0.6">
      <c r="A14" s="13" t="s">
        <v>1950</v>
      </c>
      <c r="B14" s="20" t="str">
        <f>VLOOKUP($A14,'Fehrest-Abnye'!A10:D1176,2,0)</f>
        <v>تهيه و نصب شيشه 6 ميليمتري مشجر با چسب ‏سيليکون.‏</v>
      </c>
      <c r="C14" s="12"/>
      <c r="D14" s="12"/>
      <c r="E14" s="12"/>
      <c r="F14" s="12"/>
      <c r="G14" s="12"/>
      <c r="H14" s="11" t="str">
        <f>VLOOKUP($A14,'Fehrest-Abnye'!A10:D1176,3,0)</f>
        <v>مترمربع</v>
      </c>
      <c r="I14" s="14">
        <f>VLOOKUP($A14,'Fehrest-Abnye'!A10:D1176,4,0)</f>
        <v>329500</v>
      </c>
      <c r="J14" s="15">
        <f t="shared" si="0"/>
        <v>0</v>
      </c>
      <c r="K14" s="16">
        <f t="shared" si="1"/>
        <v>0</v>
      </c>
      <c r="P14" s="34" t="s">
        <v>1950</v>
      </c>
    </row>
    <row r="15" spans="1:16" ht="30" customHeight="1" x14ac:dyDescent="0.6">
      <c r="A15" s="13" t="s">
        <v>1952</v>
      </c>
      <c r="B15" s="20" t="str">
        <f>VLOOKUP($A15,'Fehrest-Abnye'!A11:D1177,2,0)</f>
        <v>تهيه و نصب شيشه 10 ميليمتري مشجر با چسب ‏سيليکون.‏</v>
      </c>
      <c r="C15" s="12"/>
      <c r="D15" s="12"/>
      <c r="E15" s="12"/>
      <c r="F15" s="12"/>
      <c r="G15" s="12"/>
      <c r="H15" s="11" t="str">
        <f>VLOOKUP($A15,'Fehrest-Abnye'!A11:D1177,3,0)</f>
        <v>مترمربع</v>
      </c>
      <c r="I15" s="14">
        <f>VLOOKUP($A15,'Fehrest-Abnye'!A11:D1177,4,0)</f>
        <v>601000</v>
      </c>
      <c r="J15" s="15">
        <f t="shared" si="0"/>
        <v>0</v>
      </c>
      <c r="K15" s="16">
        <f t="shared" si="1"/>
        <v>0</v>
      </c>
      <c r="P15" s="34" t="s">
        <v>1952</v>
      </c>
    </row>
    <row r="16" spans="1:16" ht="30" customHeight="1" x14ac:dyDescent="0.6">
      <c r="A16" s="13" t="s">
        <v>1954</v>
      </c>
      <c r="B16" s="20" t="str">
        <f>VLOOKUP($A16,'Fehrest-Abnye'!A12:D1178,2,0)</f>
        <v>تهيه و نصب شيشه نشکن (سکوريت) به ضخامت 4 ‏ميليمتر با نوار پلاستيکي.‏</v>
      </c>
      <c r="C16" s="12"/>
      <c r="D16" s="12"/>
      <c r="E16" s="12"/>
      <c r="F16" s="12"/>
      <c r="G16" s="12"/>
      <c r="H16" s="11" t="str">
        <f>VLOOKUP($A16,'Fehrest-Abnye'!A12:D1178,3,0)</f>
        <v>مترمربع</v>
      </c>
      <c r="I16" s="14">
        <f>VLOOKUP($A16,'Fehrest-Abnye'!A12:D1178,4,0)</f>
        <v>343500</v>
      </c>
      <c r="J16" s="15">
        <f t="shared" si="0"/>
        <v>0</v>
      </c>
      <c r="K16" s="16">
        <f t="shared" si="1"/>
        <v>0</v>
      </c>
      <c r="P16" s="34" t="s">
        <v>1954</v>
      </c>
    </row>
    <row r="17" spans="1:16" ht="30" customHeight="1" x14ac:dyDescent="0.6">
      <c r="A17" s="13" t="s">
        <v>1956</v>
      </c>
      <c r="B17" s="20" t="str">
        <f>VLOOKUP($A17,'Fehrest-Abnye'!A13:D1179,2,0)</f>
        <v>تهيه و نصب شيشه نشکن (سکوريت) به ضخامت 5 ‏ميليمتر با نوار پلاستيکي.‏</v>
      </c>
      <c r="C17" s="12"/>
      <c r="D17" s="12"/>
      <c r="E17" s="12"/>
      <c r="F17" s="12"/>
      <c r="G17" s="12"/>
      <c r="H17" s="11" t="str">
        <f>VLOOKUP($A17,'Fehrest-Abnye'!A13:D1179,3,0)</f>
        <v>مترمربع</v>
      </c>
      <c r="I17" s="14">
        <f>VLOOKUP($A17,'Fehrest-Abnye'!A13:D1179,4,0)</f>
        <v>402000</v>
      </c>
      <c r="J17" s="15">
        <f t="shared" si="0"/>
        <v>0</v>
      </c>
      <c r="K17" s="16">
        <f t="shared" si="1"/>
        <v>0</v>
      </c>
      <c r="P17" s="34" t="s">
        <v>1956</v>
      </c>
    </row>
    <row r="18" spans="1:16" ht="30" customHeight="1" x14ac:dyDescent="0.6">
      <c r="A18" s="13" t="s">
        <v>1958</v>
      </c>
      <c r="B18" s="20" t="str">
        <f>VLOOKUP($A18,'Fehrest-Abnye'!A14:D1180,2,0)</f>
        <v>تهيه و نصب شيشه نشکن (سکوريت) به ضخامت 6 ‏ميليمتر با نوار پلاستيکي.‏</v>
      </c>
      <c r="C18" s="12"/>
      <c r="D18" s="12"/>
      <c r="E18" s="12"/>
      <c r="F18" s="12"/>
      <c r="G18" s="12"/>
      <c r="H18" s="11" t="str">
        <f>VLOOKUP($A18,'Fehrest-Abnye'!A14:D1180,3,0)</f>
        <v>مترمربع</v>
      </c>
      <c r="I18" s="14">
        <f>VLOOKUP($A18,'Fehrest-Abnye'!A14:D1180,4,0)</f>
        <v>440000</v>
      </c>
      <c r="J18" s="15">
        <f t="shared" si="0"/>
        <v>0</v>
      </c>
      <c r="K18" s="16">
        <f t="shared" si="1"/>
        <v>0</v>
      </c>
      <c r="P18" s="34" t="s">
        <v>1958</v>
      </c>
    </row>
    <row r="19" spans="1:16" ht="30.75" customHeight="1" x14ac:dyDescent="0.6">
      <c r="A19" s="78" t="s">
        <v>2373</v>
      </c>
      <c r="B19" s="78"/>
      <c r="C19" s="78"/>
      <c r="D19" s="78"/>
      <c r="E19" s="78"/>
      <c r="F19" s="78"/>
      <c r="G19" s="78"/>
      <c r="H19" s="78"/>
      <c r="I19" s="78"/>
      <c r="J19" s="78"/>
      <c r="K19" s="16">
        <f>SUM(K7:K18)</f>
        <v>0</v>
      </c>
      <c r="P19" s="34" t="s">
        <v>1960</v>
      </c>
    </row>
    <row r="20" spans="1:16" ht="20" x14ac:dyDescent="0.6">
      <c r="P20" s="34" t="s">
        <v>1962</v>
      </c>
    </row>
    <row r="21" spans="1:16" ht="20" x14ac:dyDescent="0.6">
      <c r="P21" s="34" t="s">
        <v>1964</v>
      </c>
    </row>
    <row r="22" spans="1:16" ht="20" x14ac:dyDescent="0.6">
      <c r="P22" s="34" t="s">
        <v>1966</v>
      </c>
    </row>
    <row r="23" spans="1:16" ht="20" x14ac:dyDescent="0.6">
      <c r="P23" s="34" t="s">
        <v>1968</v>
      </c>
    </row>
    <row r="24" spans="1:16" ht="20" x14ac:dyDescent="0.6">
      <c r="P24" s="34" t="s">
        <v>1970</v>
      </c>
    </row>
    <row r="25" spans="1:16" ht="20" x14ac:dyDescent="0.6">
      <c r="P25" s="34" t="s">
        <v>1972</v>
      </c>
    </row>
    <row r="26" spans="1:16" ht="20" x14ac:dyDescent="0.6">
      <c r="P26" s="34" t="s">
        <v>1974</v>
      </c>
    </row>
    <row r="27" spans="1:16" ht="20" x14ac:dyDescent="0.6">
      <c r="P27" s="34" t="s">
        <v>1976</v>
      </c>
    </row>
    <row r="28" spans="1:16" ht="20" x14ac:dyDescent="0.6">
      <c r="P28" s="34" t="s">
        <v>1978</v>
      </c>
    </row>
    <row r="29" spans="1:16" ht="20" x14ac:dyDescent="0.6">
      <c r="P29" s="34" t="s">
        <v>1980</v>
      </c>
    </row>
    <row r="30" spans="1:16" ht="20" x14ac:dyDescent="0.6">
      <c r="P30" s="34" t="s">
        <v>1982</v>
      </c>
    </row>
    <row r="31" spans="1:16" ht="20" x14ac:dyDescent="0.6">
      <c r="P31" s="35" t="s">
        <v>1984</v>
      </c>
    </row>
    <row r="32" spans="1:16" ht="20" x14ac:dyDescent="0.6">
      <c r="P32" s="35" t="s">
        <v>1986</v>
      </c>
    </row>
    <row r="33" spans="16:16" ht="20" x14ac:dyDescent="0.6">
      <c r="P33" s="35" t="s">
        <v>1988</v>
      </c>
    </row>
    <row r="34" spans="16:16" ht="20" x14ac:dyDescent="0.6">
      <c r="P34" s="35" t="s">
        <v>1990</v>
      </c>
    </row>
    <row r="35" spans="16:16" ht="20" x14ac:dyDescent="0.6">
      <c r="P35" s="35" t="s">
        <v>1992</v>
      </c>
    </row>
    <row r="36" spans="16:16" ht="20" x14ac:dyDescent="0.6">
      <c r="P36" s="35" t="s">
        <v>1994</v>
      </c>
    </row>
    <row r="37" spans="16:16" ht="20" x14ac:dyDescent="0.6">
      <c r="P37" s="35" t="s">
        <v>2421</v>
      </c>
    </row>
    <row r="38" spans="16:16" ht="20" x14ac:dyDescent="0.6">
      <c r="P38" s="35" t="s">
        <v>2422</v>
      </c>
    </row>
  </sheetData>
  <dataConsolidate/>
  <mergeCells count="17">
    <mergeCell ref="A19:J19"/>
    <mergeCell ref="F5:F6"/>
    <mergeCell ref="G5:G6"/>
    <mergeCell ref="H5:H6"/>
    <mergeCell ref="I5:I6"/>
    <mergeCell ref="J5:J6"/>
    <mergeCell ref="K5:K6"/>
    <mergeCell ref="C2:E2"/>
    <mergeCell ref="F2:K2"/>
    <mergeCell ref="C3:E3"/>
    <mergeCell ref="F3:K3"/>
    <mergeCell ref="A4:K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A7:A18">
      <formula1>$P$7:$P$38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rightToLeft="1" zoomScale="80" zoomScaleNormal="80" workbookViewId="0">
      <pane ySplit="6" topLeftCell="A7" activePane="bottomLeft" state="frozen"/>
      <selection pane="bottomLeft" activeCell="P1" sqref="P1:P1048576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6" max="16" width="9.3984375" hidden="1" customWidth="1"/>
  </cols>
  <sheetData>
    <row r="1" spans="1:16" ht="10.5" customHeight="1" x14ac:dyDescent="0.6"/>
    <row r="2" spans="1:16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6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6" ht="28.5" customHeight="1" x14ac:dyDescent="0.6">
      <c r="A4" s="79" t="str">
        <f>'خلاصه مالی فصلهای ابنیه'!C30</f>
        <v>رنگ آمیزی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6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2370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6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6" ht="44.25" customHeight="1" x14ac:dyDescent="0.6">
      <c r="A7" s="13" t="s">
        <v>1996</v>
      </c>
      <c r="B7" s="20" t="str">
        <f>VLOOKUP($A7,'Fehrest-Abnye'!A3:D1169,2,0)</f>
        <v>سمباده يا برس زدن (زنگ زدايي) اسكلتهاي فلزي و ‏يا ميلگرد.‏</v>
      </c>
      <c r="C7" s="12"/>
      <c r="D7" s="12"/>
      <c r="E7" s="12"/>
      <c r="F7" s="12"/>
      <c r="G7" s="12"/>
      <c r="H7" s="11" t="str">
        <f>VLOOKUP($A7,'Fehrest-Abnye'!A3:D1169,3,0)</f>
        <v>کیلوگرم</v>
      </c>
      <c r="I7" s="14">
        <f>VLOOKUP($A7,'Fehrest-Abnye'!A3:D1169,4,0)</f>
        <v>875</v>
      </c>
      <c r="J7" s="15">
        <f>IF(AND(C7=0,D7=0,E7=0,F7=0,G7=0),0,ROUND(IF(C7=0,1,C7)*IF(D7=0,1,D7)*IF(E7=0,1,E7)*IF(F7=0,1,F7)*IF(G7=0,1,G7),2))</f>
        <v>0</v>
      </c>
      <c r="K7" s="16">
        <f>J7*I7</f>
        <v>0</v>
      </c>
      <c r="P7" s="33" t="s">
        <v>1996</v>
      </c>
    </row>
    <row r="8" spans="1:16" ht="30" customHeight="1" x14ac:dyDescent="0.6">
      <c r="A8" s="13" t="s">
        <v>1998</v>
      </c>
      <c r="B8" s="20" t="str">
        <f>VLOOKUP($A8,'Fehrest-Abnye'!A4:D1170,2,0)</f>
        <v>سمباده يا برس زدن (زنگ زدايي) كارهاي فلزي به ‏استثناي اسكلتهاي فلزي و ميلگرد.‏</v>
      </c>
      <c r="C8" s="12"/>
      <c r="D8" s="12"/>
      <c r="E8" s="12"/>
      <c r="F8" s="12"/>
      <c r="G8" s="12"/>
      <c r="H8" s="11" t="str">
        <f>VLOOKUP($A8,'Fehrest-Abnye'!A4:D1170,3,0)</f>
        <v>مترمربع</v>
      </c>
      <c r="I8" s="14">
        <f>VLOOKUP($A8,'Fehrest-Abnye'!A4:D1170,4,0)</f>
        <v>23400</v>
      </c>
      <c r="J8" s="15">
        <f t="shared" ref="J8:J18" si="0">IF(AND(C8=0,D8=0,E8=0,F8=0,G8=0),0,ROUND(IF(C8=0,1,C8)*IF(D8=0,1,D8)*IF(E8=0,1,E8)*IF(F8=0,1,F8)*IF(G8=0,1,G8),2))</f>
        <v>0</v>
      </c>
      <c r="K8" s="16">
        <f t="shared" ref="K8:K18" si="1">J8*I8</f>
        <v>0</v>
      </c>
      <c r="P8" s="34" t="s">
        <v>1998</v>
      </c>
    </row>
    <row r="9" spans="1:16" ht="30" customHeight="1" x14ac:dyDescent="0.6">
      <c r="A9" s="13" t="s">
        <v>2000</v>
      </c>
      <c r="B9" s="20" t="str">
        <f>VLOOKUP($A9,'Fehrest-Abnye'!A5:D1171,2,0)</f>
        <v>زنگ زدايي اسكلتهاي فلزي و يا ميلگرد به روش ‏ماسه پاشي (سندبلاست).‏</v>
      </c>
      <c r="C9" s="12"/>
      <c r="D9" s="12"/>
      <c r="E9" s="12"/>
      <c r="F9" s="12"/>
      <c r="G9" s="12"/>
      <c r="H9" s="11" t="str">
        <f>VLOOKUP($A9,'Fehrest-Abnye'!A5:D1171,3,0)</f>
        <v>کیلوگرم</v>
      </c>
      <c r="I9" s="14">
        <f>VLOOKUP($A9,'Fehrest-Abnye'!A5:D1171,4,0)</f>
        <v>3440</v>
      </c>
      <c r="J9" s="15">
        <f t="shared" si="0"/>
        <v>0</v>
      </c>
      <c r="K9" s="16">
        <f t="shared" si="1"/>
        <v>0</v>
      </c>
      <c r="P9" s="34" t="s">
        <v>2000</v>
      </c>
    </row>
    <row r="10" spans="1:16" ht="30" customHeight="1" x14ac:dyDescent="0.6">
      <c r="A10" s="13" t="s">
        <v>2002</v>
      </c>
      <c r="B10" s="20" t="str">
        <f>VLOOKUP($A10,'Fehrest-Abnye'!A6:D1172,2,0)</f>
        <v>زنگ زدايي كارهاي فلزي به استثناي اسكلتهاي فلزي ‏و ميلگرد، به روش ماسه پاشي (سندبلاست).‏</v>
      </c>
      <c r="C10" s="12"/>
      <c r="D10" s="12"/>
      <c r="E10" s="12"/>
      <c r="F10" s="12"/>
      <c r="G10" s="12"/>
      <c r="H10" s="11" t="str">
        <f>VLOOKUP($A10,'Fehrest-Abnye'!A6:D1172,3,0)</f>
        <v>مترمربع</v>
      </c>
      <c r="I10" s="14">
        <f>VLOOKUP($A10,'Fehrest-Abnye'!A6:D1172,4,0)</f>
        <v>76200</v>
      </c>
      <c r="J10" s="15">
        <f t="shared" si="0"/>
        <v>0</v>
      </c>
      <c r="K10" s="16">
        <f t="shared" si="1"/>
        <v>0</v>
      </c>
      <c r="P10" s="34" t="s">
        <v>2002</v>
      </c>
    </row>
    <row r="11" spans="1:16" ht="30" customHeight="1" x14ac:dyDescent="0.6">
      <c r="A11" s="13" t="s">
        <v>2004</v>
      </c>
      <c r="B11" s="20" t="str">
        <f>VLOOKUP($A11,'Fehrest-Abnye'!A7:D1173,2,0)</f>
        <v>زنگ زدايي اسكلتهاي فلزي، به روش ساچمه پاشي ‏‏(شات بلاست).‏</v>
      </c>
      <c r="C11" s="12"/>
      <c r="D11" s="12"/>
      <c r="E11" s="12"/>
      <c r="F11" s="12"/>
      <c r="G11" s="12"/>
      <c r="H11" s="11" t="str">
        <f>VLOOKUP($A11,'Fehrest-Abnye'!A7:D1173,3,0)</f>
        <v>کیلوگرم</v>
      </c>
      <c r="I11" s="14">
        <f>VLOOKUP($A11,'Fehrest-Abnye'!A7:D1173,4,0)</f>
        <v>4210</v>
      </c>
      <c r="J11" s="15">
        <f t="shared" si="0"/>
        <v>0</v>
      </c>
      <c r="K11" s="16">
        <f t="shared" si="1"/>
        <v>0</v>
      </c>
      <c r="P11" s="34" t="s">
        <v>2004</v>
      </c>
    </row>
    <row r="12" spans="1:16" ht="30" customHeight="1" x14ac:dyDescent="0.6">
      <c r="A12" s="13" t="s">
        <v>2006</v>
      </c>
      <c r="B12" s="20" t="str">
        <f>VLOOKUP($A12,'Fehrest-Abnye'!A8:D1174,2,0)</f>
        <v>زنگ زدايي كارهاي فلزي به استثناي اسكلتهاي فلزي، ‏به روش ساچمه پاشي (شات بلاست).‏</v>
      </c>
      <c r="C12" s="12"/>
      <c r="D12" s="12"/>
      <c r="E12" s="12"/>
      <c r="F12" s="12"/>
      <c r="G12" s="12"/>
      <c r="H12" s="11" t="str">
        <f>VLOOKUP($A12,'Fehrest-Abnye'!A8:D1174,3,0)</f>
        <v>مترمربع</v>
      </c>
      <c r="I12" s="14">
        <f>VLOOKUP($A12,'Fehrest-Abnye'!A8:D1174,4,0)</f>
        <v>93800</v>
      </c>
      <c r="J12" s="15">
        <f t="shared" si="0"/>
        <v>0</v>
      </c>
      <c r="K12" s="16">
        <f t="shared" si="1"/>
        <v>0</v>
      </c>
      <c r="P12" s="34" t="s">
        <v>2006</v>
      </c>
    </row>
    <row r="13" spans="1:16" ht="30" customHeight="1" x14ac:dyDescent="0.6">
      <c r="A13" s="13" t="s">
        <v>2008</v>
      </c>
      <c r="B13" s="20" t="str">
        <f>VLOOKUP($A13,'Fehrest-Abnye'!A9:D1175,2,0)</f>
        <v>تهيه مصالح و اجراي يك دست رنگ ضد زنگ روي ‏اسكلت فلزي.‏</v>
      </c>
      <c r="C13" s="12"/>
      <c r="D13" s="12"/>
      <c r="E13" s="12"/>
      <c r="F13" s="12"/>
      <c r="G13" s="12"/>
      <c r="H13" s="11" t="str">
        <f>VLOOKUP($A13,'Fehrest-Abnye'!A9:D1175,3,0)</f>
        <v>کیلوگرم</v>
      </c>
      <c r="I13" s="14">
        <f>VLOOKUP($A13,'Fehrest-Abnye'!A9:D1175,4,0)</f>
        <v>1300</v>
      </c>
      <c r="J13" s="15">
        <f t="shared" si="0"/>
        <v>0</v>
      </c>
      <c r="K13" s="16">
        <f t="shared" si="1"/>
        <v>0</v>
      </c>
      <c r="P13" s="34" t="s">
        <v>2008</v>
      </c>
    </row>
    <row r="14" spans="1:16" ht="30" customHeight="1" x14ac:dyDescent="0.6">
      <c r="A14" s="13" t="s">
        <v>2010</v>
      </c>
      <c r="B14" s="20" t="str">
        <f>VLOOKUP($A14,'Fehrest-Abnye'!A10:D1176,2,0)</f>
        <v>تهيه مصالح و اجراي يك دست رنگ ضد زنگ روي ‏كارهاي فلزي به استثناي اسكلتهاي فلزي.‏</v>
      </c>
      <c r="C14" s="12"/>
      <c r="D14" s="12"/>
      <c r="E14" s="12"/>
      <c r="F14" s="12"/>
      <c r="G14" s="12"/>
      <c r="H14" s="11" t="str">
        <f>VLOOKUP($A14,'Fehrest-Abnye'!A10:D1176,3,0)</f>
        <v>مترمربع</v>
      </c>
      <c r="I14" s="14">
        <f>VLOOKUP($A14,'Fehrest-Abnye'!A10:D1176,4,0)</f>
        <v>40000</v>
      </c>
      <c r="J14" s="15">
        <f t="shared" si="0"/>
        <v>0</v>
      </c>
      <c r="K14" s="16">
        <f t="shared" si="1"/>
        <v>0</v>
      </c>
      <c r="P14" s="34" t="s">
        <v>2010</v>
      </c>
    </row>
    <row r="15" spans="1:16" ht="30" customHeight="1" x14ac:dyDescent="0.6">
      <c r="A15" s="13" t="s">
        <v>2012</v>
      </c>
      <c r="B15" s="20" t="str">
        <f>VLOOKUP($A15,'Fehrest-Abnye'!A11:D1177,2,0)</f>
        <v>تهيه مصالح و اجراي رنگ اپوكسي براي مخازن و ‏ساير كارهاي فلزي، شامل دوقشر ضد زنگ براي ‏اپوكسي، يك قشرآستر و يك قشر رويه.‏</v>
      </c>
      <c r="C15" s="12"/>
      <c r="D15" s="12"/>
      <c r="E15" s="12"/>
      <c r="F15" s="12"/>
      <c r="G15" s="12"/>
      <c r="H15" s="11" t="str">
        <f>VLOOKUP($A15,'Fehrest-Abnye'!A11:D1177,3,0)</f>
        <v>مترمربع</v>
      </c>
      <c r="I15" s="14">
        <f>VLOOKUP($A15,'Fehrest-Abnye'!A11:D1177,4,0)</f>
        <v>174000</v>
      </c>
      <c r="J15" s="15">
        <f t="shared" si="0"/>
        <v>0</v>
      </c>
      <c r="K15" s="16">
        <f t="shared" si="1"/>
        <v>0</v>
      </c>
      <c r="P15" s="34" t="s">
        <v>2012</v>
      </c>
    </row>
    <row r="16" spans="1:16" ht="30" customHeight="1" x14ac:dyDescent="0.6">
      <c r="A16" s="13" t="s">
        <v>2014</v>
      </c>
      <c r="B16" s="20" t="str">
        <f>VLOOKUP($A16,'Fehrest-Abnye'!A12:D1178,2,0)</f>
        <v>تهيه مصالح و اجراي رنگ روغني كامل روي كارهاي ‏فلزي.‏</v>
      </c>
      <c r="C16" s="12"/>
      <c r="D16" s="12"/>
      <c r="E16" s="12"/>
      <c r="F16" s="12"/>
      <c r="G16" s="12"/>
      <c r="H16" s="11" t="str">
        <f>VLOOKUP($A16,'Fehrest-Abnye'!A12:D1178,3,0)</f>
        <v>مترمربع</v>
      </c>
      <c r="I16" s="14">
        <f>VLOOKUP($A16,'Fehrest-Abnye'!A12:D1178,4,0)</f>
        <v>144500</v>
      </c>
      <c r="J16" s="15">
        <f t="shared" si="0"/>
        <v>0</v>
      </c>
      <c r="K16" s="16">
        <f t="shared" si="1"/>
        <v>0</v>
      </c>
      <c r="P16" s="34" t="s">
        <v>2014</v>
      </c>
    </row>
    <row r="17" spans="1:16" ht="30" customHeight="1" x14ac:dyDescent="0.6">
      <c r="A17" s="13" t="s">
        <v>2016</v>
      </c>
      <c r="B17" s="20" t="str">
        <f>VLOOKUP($A17,'Fehrest-Abnye'!A13:D1179,2,0)</f>
        <v>تهيه مصالح و اجراي رنگ اكليلي كامل روي كارهاي ‏فلزي.‏</v>
      </c>
      <c r="C17" s="12"/>
      <c r="D17" s="12"/>
      <c r="E17" s="12"/>
      <c r="F17" s="12"/>
      <c r="G17" s="12"/>
      <c r="H17" s="11" t="str">
        <f>VLOOKUP($A17,'Fehrest-Abnye'!A13:D1179,3,0)</f>
        <v>مترمربع</v>
      </c>
      <c r="I17" s="14">
        <f>VLOOKUP($A17,'Fehrest-Abnye'!A13:D1179,4,0)</f>
        <v>148500</v>
      </c>
      <c r="J17" s="15">
        <f t="shared" si="0"/>
        <v>0</v>
      </c>
      <c r="K17" s="16">
        <f t="shared" si="1"/>
        <v>0</v>
      </c>
      <c r="P17" s="34" t="s">
        <v>2016</v>
      </c>
    </row>
    <row r="18" spans="1:16" ht="30" customHeight="1" x14ac:dyDescent="0.6">
      <c r="A18" s="13" t="s">
        <v>2018</v>
      </c>
      <c r="B18" s="20" t="str">
        <f>VLOOKUP($A18,'Fehrest-Abnye'!A14:D1180,2,0)</f>
        <v>تهيه مصالح و اجراي رنگ اپوکسي به طريق بدون هوا ‏‏(‏air less‏)، روي کارهاي فلزي در سه قشر، هر قشر ‏به ضخامت خشک 25 ميکرون.‏</v>
      </c>
      <c r="C18" s="12"/>
      <c r="D18" s="12"/>
      <c r="E18" s="12"/>
      <c r="F18" s="12"/>
      <c r="G18" s="12"/>
      <c r="H18" s="11" t="str">
        <f>VLOOKUP($A18,'Fehrest-Abnye'!A14:D1180,3,0)</f>
        <v>مترمربع</v>
      </c>
      <c r="I18" s="14">
        <f>VLOOKUP($A18,'Fehrest-Abnye'!A14:D1180,4,0)</f>
        <v>203000</v>
      </c>
      <c r="J18" s="15">
        <f t="shared" si="0"/>
        <v>0</v>
      </c>
      <c r="K18" s="16">
        <f t="shared" si="1"/>
        <v>0</v>
      </c>
      <c r="P18" s="34" t="s">
        <v>2018</v>
      </c>
    </row>
    <row r="19" spans="1:16" ht="30.75" customHeight="1" x14ac:dyDescent="0.6">
      <c r="A19" s="78" t="s">
        <v>2373</v>
      </c>
      <c r="B19" s="78"/>
      <c r="C19" s="78"/>
      <c r="D19" s="78"/>
      <c r="E19" s="78"/>
      <c r="F19" s="78"/>
      <c r="G19" s="78"/>
      <c r="H19" s="78"/>
      <c r="I19" s="78"/>
      <c r="J19" s="78"/>
      <c r="K19" s="16">
        <f>SUM(K7:K18)</f>
        <v>0</v>
      </c>
      <c r="P19" s="34" t="s">
        <v>2020</v>
      </c>
    </row>
    <row r="20" spans="1:16" ht="20" x14ac:dyDescent="0.6">
      <c r="P20" s="34" t="s">
        <v>2022</v>
      </c>
    </row>
    <row r="21" spans="1:16" ht="20" x14ac:dyDescent="0.6">
      <c r="P21" s="34" t="s">
        <v>2024</v>
      </c>
    </row>
    <row r="22" spans="1:16" ht="20" x14ac:dyDescent="0.6">
      <c r="P22" s="34" t="s">
        <v>2026</v>
      </c>
    </row>
    <row r="23" spans="1:16" ht="20" x14ac:dyDescent="0.6">
      <c r="P23" s="34" t="s">
        <v>2028</v>
      </c>
    </row>
    <row r="24" spans="1:16" ht="20" x14ac:dyDescent="0.6">
      <c r="P24" s="34" t="s">
        <v>2030</v>
      </c>
    </row>
    <row r="25" spans="1:16" ht="20" x14ac:dyDescent="0.6">
      <c r="P25" s="34" t="s">
        <v>2032</v>
      </c>
    </row>
    <row r="26" spans="1:16" ht="20" x14ac:dyDescent="0.6">
      <c r="P26" s="34" t="s">
        <v>2034</v>
      </c>
    </row>
    <row r="27" spans="1:16" ht="20" x14ac:dyDescent="0.6">
      <c r="P27" s="34" t="s">
        <v>2036</v>
      </c>
    </row>
    <row r="28" spans="1:16" ht="20" x14ac:dyDescent="0.6">
      <c r="P28" s="34" t="s">
        <v>2038</v>
      </c>
    </row>
    <row r="29" spans="1:16" ht="20" x14ac:dyDescent="0.6">
      <c r="P29" s="34" t="s">
        <v>2040</v>
      </c>
    </row>
    <row r="30" spans="1:16" ht="20" x14ac:dyDescent="0.6">
      <c r="P30" s="34" t="s">
        <v>2042</v>
      </c>
    </row>
    <row r="31" spans="1:16" ht="20" x14ac:dyDescent="0.6">
      <c r="P31" s="34" t="s">
        <v>2044</v>
      </c>
    </row>
    <row r="32" spans="1:16" ht="20" x14ac:dyDescent="0.6">
      <c r="P32" s="34" t="s">
        <v>2046</v>
      </c>
    </row>
    <row r="33" spans="16:16" ht="20" x14ac:dyDescent="0.6">
      <c r="P33" s="34" t="s">
        <v>2048</v>
      </c>
    </row>
    <row r="34" spans="16:16" ht="20" x14ac:dyDescent="0.6">
      <c r="P34" s="35" t="s">
        <v>2050</v>
      </c>
    </row>
    <row r="35" spans="16:16" ht="20" x14ac:dyDescent="0.6">
      <c r="P35" s="35" t="s">
        <v>2051</v>
      </c>
    </row>
    <row r="36" spans="16:16" ht="20" x14ac:dyDescent="0.6">
      <c r="P36" s="35" t="s">
        <v>2052</v>
      </c>
    </row>
    <row r="37" spans="16:16" ht="20" x14ac:dyDescent="0.6">
      <c r="P37" s="35" t="s">
        <v>2054</v>
      </c>
    </row>
    <row r="38" spans="16:16" ht="20" x14ac:dyDescent="0.6">
      <c r="P38" s="35" t="s">
        <v>2056</v>
      </c>
    </row>
    <row r="39" spans="16:16" ht="20" x14ac:dyDescent="0.6">
      <c r="P39" s="35" t="s">
        <v>2058</v>
      </c>
    </row>
  </sheetData>
  <dataConsolidate/>
  <mergeCells count="17">
    <mergeCell ref="A19:J19"/>
    <mergeCell ref="F5:F6"/>
    <mergeCell ref="G5:G6"/>
    <mergeCell ref="H5:H6"/>
    <mergeCell ref="I5:I6"/>
    <mergeCell ref="J5:J6"/>
    <mergeCell ref="K5:K6"/>
    <mergeCell ref="C2:E2"/>
    <mergeCell ref="F2:K2"/>
    <mergeCell ref="C3:E3"/>
    <mergeCell ref="F3:K3"/>
    <mergeCell ref="A4:K4"/>
    <mergeCell ref="A5:A6"/>
    <mergeCell ref="B5:B6"/>
    <mergeCell ref="C5:C6"/>
    <mergeCell ref="D5:D6"/>
    <mergeCell ref="E5:E6"/>
  </mergeCells>
  <dataValidations count="2">
    <dataValidation type="list" allowBlank="1" showInputMessage="1" showErrorMessage="1" sqref="A7:A8">
      <formula1>$P:$P</formula1>
    </dataValidation>
    <dataValidation type="list" allowBlank="1" showInputMessage="1" showErrorMessage="1" sqref="A9:A18">
      <formula1>$P$9:$P$39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rightToLeft="1" zoomScale="95" zoomScaleNormal="95" workbookViewId="0">
      <selection activeCell="G5" sqref="G5"/>
    </sheetView>
  </sheetViews>
  <sheetFormatPr defaultRowHeight="17" x14ac:dyDescent="0.6"/>
  <cols>
    <col min="1" max="1" width="7.09765625" customWidth="1"/>
    <col min="2" max="2" width="14.09765625" customWidth="1"/>
    <col min="3" max="3" width="25.3984375" customWidth="1"/>
    <col min="4" max="4" width="12.69921875" customWidth="1"/>
    <col min="5" max="5" width="28.59765625" customWidth="1"/>
  </cols>
  <sheetData>
    <row r="1" spans="2:5" ht="72" customHeight="1" x14ac:dyDescent="0.6">
      <c r="B1" s="62"/>
      <c r="C1" s="62"/>
      <c r="D1" s="63" t="s">
        <v>2379</v>
      </c>
      <c r="E1" s="64"/>
    </row>
    <row r="2" spans="2:5" ht="30" customHeight="1" x14ac:dyDescent="0.6">
      <c r="B2" s="68" t="s">
        <v>2350</v>
      </c>
      <c r="C2" s="68"/>
      <c r="D2" s="68"/>
      <c r="E2" s="68"/>
    </row>
    <row r="3" spans="2:5" ht="25" customHeight="1" x14ac:dyDescent="0.6">
      <c r="B3" s="23" t="s">
        <v>2360</v>
      </c>
      <c r="C3" s="18"/>
      <c r="D3" s="23" t="s">
        <v>2351</v>
      </c>
      <c r="E3" s="18"/>
    </row>
    <row r="4" spans="2:5" ht="25" customHeight="1" x14ac:dyDescent="0.6">
      <c r="B4" s="23" t="s">
        <v>2361</v>
      </c>
      <c r="C4" s="18"/>
      <c r="D4" s="23" t="s">
        <v>2352</v>
      </c>
      <c r="E4" s="18"/>
    </row>
    <row r="5" spans="2:5" ht="25" customHeight="1" x14ac:dyDescent="0.6">
      <c r="B5" s="66" t="s">
        <v>2378</v>
      </c>
      <c r="C5" s="66"/>
      <c r="D5" s="67">
        <v>1396</v>
      </c>
      <c r="E5" s="67"/>
    </row>
    <row r="6" spans="2:5" ht="30" customHeight="1" x14ac:dyDescent="0.6">
      <c r="B6" s="65" t="s">
        <v>2353</v>
      </c>
      <c r="C6" s="65"/>
      <c r="D6" s="65"/>
      <c r="E6" s="65"/>
    </row>
    <row r="7" spans="2:5" ht="25" customHeight="1" x14ac:dyDescent="0.6">
      <c r="B7" s="60" t="s">
        <v>2354</v>
      </c>
      <c r="C7" s="60"/>
      <c r="D7" s="69">
        <v>1.3</v>
      </c>
      <c r="E7" s="69"/>
    </row>
    <row r="8" spans="2:5" ht="25" customHeight="1" x14ac:dyDescent="0.6">
      <c r="B8" s="60" t="s">
        <v>2355</v>
      </c>
      <c r="C8" s="60"/>
      <c r="D8" s="69">
        <v>1.01</v>
      </c>
      <c r="E8" s="69"/>
    </row>
    <row r="9" spans="2:5" ht="25" customHeight="1" x14ac:dyDescent="0.6">
      <c r="B9" s="60" t="s">
        <v>2356</v>
      </c>
      <c r="C9" s="60"/>
      <c r="D9" s="61">
        <v>1</v>
      </c>
      <c r="E9" s="61"/>
    </row>
    <row r="10" spans="2:5" ht="25" customHeight="1" x14ac:dyDescent="0.6">
      <c r="B10" s="60" t="s">
        <v>2357</v>
      </c>
      <c r="C10" s="60"/>
      <c r="D10" s="61">
        <v>1</v>
      </c>
      <c r="E10" s="61"/>
    </row>
    <row r="11" spans="2:5" ht="25" customHeight="1" x14ac:dyDescent="0.6">
      <c r="B11" s="60" t="s">
        <v>2358</v>
      </c>
      <c r="C11" s="60"/>
      <c r="D11" s="61">
        <v>1</v>
      </c>
      <c r="E11" s="61"/>
    </row>
    <row r="12" spans="2:5" ht="25" customHeight="1" x14ac:dyDescent="0.6">
      <c r="B12" s="60" t="s">
        <v>2359</v>
      </c>
      <c r="C12" s="60"/>
      <c r="D12" s="61">
        <v>0</v>
      </c>
      <c r="E12" s="61"/>
    </row>
    <row r="13" spans="2:5" ht="31.5" customHeight="1" x14ac:dyDescent="1">
      <c r="B13" s="59"/>
      <c r="C13" s="59"/>
      <c r="D13" s="58">
        <f>D7*D8*D9*D10*D11</f>
        <v>1.3130000000000002</v>
      </c>
      <c r="E13" s="58"/>
    </row>
    <row r="14" spans="2:5" ht="34.5" customHeight="1" x14ac:dyDescent="0.6"/>
  </sheetData>
  <mergeCells count="20">
    <mergeCell ref="D8:E8"/>
    <mergeCell ref="D9:E9"/>
    <mergeCell ref="D10:E10"/>
    <mergeCell ref="B8:C8"/>
    <mergeCell ref="B9:C9"/>
    <mergeCell ref="B10:C10"/>
    <mergeCell ref="B7:C7"/>
    <mergeCell ref="B1:C1"/>
    <mergeCell ref="D1:E1"/>
    <mergeCell ref="B6:E6"/>
    <mergeCell ref="B5:C5"/>
    <mergeCell ref="D5:E5"/>
    <mergeCell ref="B2:E2"/>
    <mergeCell ref="D7:E7"/>
    <mergeCell ref="D13:E13"/>
    <mergeCell ref="B13:C13"/>
    <mergeCell ref="B12:C12"/>
    <mergeCell ref="D12:E12"/>
    <mergeCell ref="D11:E11"/>
    <mergeCell ref="B11:C11"/>
  </mergeCells>
  <hyperlinks>
    <hyperlink ref="D1" r:id="rId1"/>
  </hyperlinks>
  <pageMargins left="0.7" right="0.7" top="0.75" bottom="0.75" header="0.3" footer="0.3"/>
  <pageSetup paperSize="9" orientation="portrait" r:id="rId2"/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rightToLeft="1" zoomScale="90" zoomScaleNormal="90" workbookViewId="0">
      <pane ySplit="6" topLeftCell="A7" activePane="bottomLeft" state="frozen"/>
      <selection pane="bottomLeft" activeCell="P1" sqref="P1:P1048576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6" max="16" width="9.09765625" hidden="1" customWidth="1"/>
  </cols>
  <sheetData>
    <row r="1" spans="1:16" ht="10.5" customHeight="1" x14ac:dyDescent="0.6"/>
    <row r="2" spans="1:16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6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6" ht="28.5" customHeight="1" x14ac:dyDescent="0.6">
      <c r="A4" s="79" t="str">
        <f>'خلاصه مالی فصلهای ابنیه'!C31</f>
        <v>زیراساس و اساس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6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2370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6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6" ht="44.25" customHeight="1" x14ac:dyDescent="0.6">
      <c r="A7" s="13" t="s">
        <v>2060</v>
      </c>
      <c r="B7" s="20" t="str">
        <f>VLOOKUP($A7,'Fehrest-Abnye'!A3:D1169,2,0)</f>
        <v>تهيه مصالح زيراساس ازمصالح رودخانه اي با دانه ‏بندي صفر تا 50 ميليمتر.‏</v>
      </c>
      <c r="C7" s="12"/>
      <c r="D7" s="12"/>
      <c r="E7" s="12"/>
      <c r="F7" s="12"/>
      <c r="G7" s="12"/>
      <c r="H7" s="11" t="str">
        <f>VLOOKUP($A7,'Fehrest-Abnye'!A3:D1169,3,0)</f>
        <v>مترمکعب</v>
      </c>
      <c r="I7" s="14">
        <f>VLOOKUP($A7,'Fehrest-Abnye'!A3:D1169,4,0)</f>
        <v>174500</v>
      </c>
      <c r="J7" s="15">
        <f>IF(AND(C7=0,D7=0,E7=0,F7=0,G7=0),0,ROUND(IF(C7=0,1,C7)*IF(D7=0,1,D7)*IF(E7=0,1,E7)*IF(F7=0,1,F7)*IF(G7=0,1,G7),2))</f>
        <v>0</v>
      </c>
      <c r="K7" s="16">
        <f>J7*I7</f>
        <v>0</v>
      </c>
      <c r="P7" s="33" t="s">
        <v>2060</v>
      </c>
    </row>
    <row r="8" spans="1:16" ht="30" customHeight="1" x14ac:dyDescent="0.6">
      <c r="A8" s="13" t="s">
        <v>2062</v>
      </c>
      <c r="B8" s="20" t="str">
        <f>VLOOKUP($A8,'Fehrest-Abnye'!A4:D1170,2,0)</f>
        <v>تهيه مصالح زير اساس از مصالح رودخانه اي با دانه ‏بندي صفر تا 38 ميليمتر.‏</v>
      </c>
      <c r="C8" s="12"/>
      <c r="D8" s="12"/>
      <c r="E8" s="12"/>
      <c r="F8" s="12"/>
      <c r="G8" s="12"/>
      <c r="H8" s="11" t="str">
        <f>VLOOKUP($A8,'Fehrest-Abnye'!A4:D1170,3,0)</f>
        <v>مترمکعب</v>
      </c>
      <c r="I8" s="14">
        <f>VLOOKUP($A8,'Fehrest-Abnye'!A4:D1170,4,0)</f>
        <v>175500</v>
      </c>
      <c r="J8" s="15">
        <f t="shared" ref="J8:J14" si="0">IF(AND(C8=0,D8=0,E8=0,F8=0,G8=0),0,ROUND(IF(C8=0,1,C8)*IF(D8=0,1,D8)*IF(E8=0,1,E8)*IF(F8=0,1,F8)*IF(G8=0,1,G8),2))</f>
        <v>0</v>
      </c>
      <c r="K8" s="16">
        <f t="shared" ref="K8:K14" si="1">J8*I8</f>
        <v>0</v>
      </c>
      <c r="P8" s="34" t="s">
        <v>2062</v>
      </c>
    </row>
    <row r="9" spans="1:16" ht="30" customHeight="1" x14ac:dyDescent="0.6">
      <c r="A9" s="13" t="s">
        <v>2064</v>
      </c>
      <c r="B9" s="20" t="str">
        <f>VLOOKUP($A9,'Fehrest-Abnye'!A5:D1171,2,0)</f>
        <v>تهيه مصالح زير اساس از مصالح رودخانه اي با دانه ‏بندي صفر تا 25 ميليمتر.‏</v>
      </c>
      <c r="C9" s="12"/>
      <c r="D9" s="12"/>
      <c r="E9" s="12"/>
      <c r="F9" s="12"/>
      <c r="G9" s="12"/>
      <c r="H9" s="11" t="str">
        <f>VLOOKUP($A9,'Fehrest-Abnye'!A5:D1171,3,0)</f>
        <v>مترمکعب</v>
      </c>
      <c r="I9" s="14">
        <f>VLOOKUP($A9,'Fehrest-Abnye'!A5:D1171,4,0)</f>
        <v>175500</v>
      </c>
      <c r="J9" s="15">
        <f t="shared" si="0"/>
        <v>0</v>
      </c>
      <c r="K9" s="16">
        <f t="shared" si="1"/>
        <v>0</v>
      </c>
      <c r="P9" s="34" t="s">
        <v>2064</v>
      </c>
    </row>
    <row r="10" spans="1:16" ht="30" customHeight="1" x14ac:dyDescent="0.6">
      <c r="A10" s="13" t="s">
        <v>2066</v>
      </c>
      <c r="B10" s="20" t="str">
        <f>VLOOKUP($A10,'Fehrest-Abnye'!A6:D1172,2,0)</f>
        <v>تهيه مصالح اساس از مصالح رودخانه اي با دانه بندي ‏صفر تا50 ميليمتر، وقتي كه حداقل 50 درصد مصالح ‏مانده روي الك نمره 4 در يك وجه شكسته باشد.‏</v>
      </c>
      <c r="C10" s="12"/>
      <c r="D10" s="12"/>
      <c r="E10" s="12"/>
      <c r="F10" s="12"/>
      <c r="G10" s="12"/>
      <c r="H10" s="11" t="str">
        <f>VLOOKUP($A10,'Fehrest-Abnye'!A6:D1172,3,0)</f>
        <v>مترمکعب</v>
      </c>
      <c r="I10" s="14">
        <f>VLOOKUP($A10,'Fehrest-Abnye'!A6:D1172,4,0)</f>
        <v>223500</v>
      </c>
      <c r="J10" s="15">
        <f t="shared" si="0"/>
        <v>0</v>
      </c>
      <c r="K10" s="16">
        <f t="shared" si="1"/>
        <v>0</v>
      </c>
      <c r="P10" s="34" t="s">
        <v>2066</v>
      </c>
    </row>
    <row r="11" spans="1:16" ht="30" customHeight="1" x14ac:dyDescent="0.6">
      <c r="A11" s="13" t="s">
        <v>2068</v>
      </c>
      <c r="B11" s="20" t="str">
        <f>VLOOKUP($A11,'Fehrest-Abnye'!A7:D1173,2,0)</f>
        <v>تهيه مصالح اساس از مصالح رودخانه اي با دانه بندي ‏صفر تا 38 ميليمتر، وقتي كه حداقل 50 درصد مصالح ‏مانده روي الك نمره 4 در يك وجه شكسته باشد.‏</v>
      </c>
      <c r="C11" s="12"/>
      <c r="D11" s="12"/>
      <c r="E11" s="12"/>
      <c r="F11" s="12"/>
      <c r="G11" s="12"/>
      <c r="H11" s="11" t="str">
        <f>VLOOKUP($A11,'Fehrest-Abnye'!A7:D1173,3,0)</f>
        <v>مترمکعب</v>
      </c>
      <c r="I11" s="14">
        <f>VLOOKUP($A11,'Fehrest-Abnye'!A7:D1173,4,0)</f>
        <v>223500</v>
      </c>
      <c r="J11" s="15">
        <f t="shared" si="0"/>
        <v>0</v>
      </c>
      <c r="K11" s="16">
        <f t="shared" si="1"/>
        <v>0</v>
      </c>
      <c r="P11" s="34" t="s">
        <v>2068</v>
      </c>
    </row>
    <row r="12" spans="1:16" ht="30" customHeight="1" x14ac:dyDescent="0.6">
      <c r="A12" s="13" t="s">
        <v>2070</v>
      </c>
      <c r="B12" s="20" t="str">
        <f>VLOOKUP($A12,'Fehrest-Abnye'!A8:D1174,2,0)</f>
        <v>تهيه مصالح اساس از مصالح رودخانه اي با دانه بندي ‏صفر تا 25 ميليمتر، وقتي كه حداقل 50 درصد مصالح ‏مانده روي الك نمره 4 در يك وجه شكسته باشد.‏</v>
      </c>
      <c r="C12" s="12"/>
      <c r="D12" s="12"/>
      <c r="E12" s="12"/>
      <c r="F12" s="12"/>
      <c r="G12" s="12"/>
      <c r="H12" s="11" t="str">
        <f>VLOOKUP($A12,'Fehrest-Abnye'!A8:D1174,3,0)</f>
        <v>مترمکعب</v>
      </c>
      <c r="I12" s="14">
        <f>VLOOKUP($A12,'Fehrest-Abnye'!A8:D1174,4,0)</f>
        <v>234500</v>
      </c>
      <c r="J12" s="15">
        <f t="shared" si="0"/>
        <v>0</v>
      </c>
      <c r="K12" s="16">
        <f t="shared" si="1"/>
        <v>0</v>
      </c>
      <c r="P12" s="34" t="s">
        <v>2070</v>
      </c>
    </row>
    <row r="13" spans="1:16" ht="30" customHeight="1" x14ac:dyDescent="0.6">
      <c r="A13" s="13" t="s">
        <v>2072</v>
      </c>
      <c r="B13" s="20" t="str">
        <f>VLOOKUP($A13,'Fehrest-Abnye'!A9:D1175,2,0)</f>
        <v>اضافه بها به رديف‌هاي 260301 تا 260303 ، در ‏صورتي كه درصد شكستگي مصالح روي الك نمره 4 ‏بيشتر از 50 درصد باشد (به ازاي هر 5 درصد اضافه ‏درصد شكستگي يك بار).‏</v>
      </c>
      <c r="C13" s="12"/>
      <c r="D13" s="12"/>
      <c r="E13" s="12"/>
      <c r="F13" s="12"/>
      <c r="G13" s="12"/>
      <c r="H13" s="11" t="str">
        <f>VLOOKUP($A13,'Fehrest-Abnye'!A9:D1175,3,0)</f>
        <v>مترمکعب</v>
      </c>
      <c r="I13" s="14">
        <f>VLOOKUP($A13,'Fehrest-Abnye'!A9:D1175,4,0)</f>
        <v>7620</v>
      </c>
      <c r="J13" s="15">
        <f t="shared" si="0"/>
        <v>0</v>
      </c>
      <c r="K13" s="16">
        <f t="shared" si="1"/>
        <v>0</v>
      </c>
      <c r="P13" s="34" t="s">
        <v>2072</v>
      </c>
    </row>
    <row r="14" spans="1:16" ht="30" customHeight="1" x14ac:dyDescent="0.6">
      <c r="A14" s="13" t="s">
        <v>2074</v>
      </c>
      <c r="B14" s="20" t="str">
        <f>VLOOKUP($A14,'Fehrest-Abnye'!A14:D1180,2,0)</f>
        <v>پخش، آب پاشي، تسطيح و كوبيدن قشرهاي زير ‏اساس به ضخامت تا 15 سانتيمتر، با حداقل 100 ‏درصد تراكم به روش آشو اصلاحي.‏</v>
      </c>
      <c r="C14" s="12"/>
      <c r="D14" s="12"/>
      <c r="E14" s="12"/>
      <c r="F14" s="12"/>
      <c r="G14" s="12"/>
      <c r="H14" s="11" t="str">
        <f>VLOOKUP($A14,'Fehrest-Abnye'!A14:D1180,3,0)</f>
        <v>مترمکعب</v>
      </c>
      <c r="I14" s="14">
        <f>VLOOKUP($A14,'Fehrest-Abnye'!A14:D1180,4,0)</f>
        <v>33500</v>
      </c>
      <c r="J14" s="15">
        <f t="shared" si="0"/>
        <v>0</v>
      </c>
      <c r="K14" s="16">
        <f t="shared" si="1"/>
        <v>0</v>
      </c>
      <c r="P14" s="35" t="s">
        <v>2074</v>
      </c>
    </row>
    <row r="15" spans="1:16" ht="30.75" customHeight="1" x14ac:dyDescent="0.6">
      <c r="A15" s="78" t="s">
        <v>2373</v>
      </c>
      <c r="B15" s="78"/>
      <c r="C15" s="78"/>
      <c r="D15" s="78"/>
      <c r="E15" s="78"/>
      <c r="F15" s="78"/>
      <c r="G15" s="78"/>
      <c r="H15" s="78"/>
      <c r="I15" s="78"/>
      <c r="J15" s="78"/>
      <c r="K15" s="16">
        <f>SUM(K7:K14)</f>
        <v>0</v>
      </c>
      <c r="P15" s="35" t="s">
        <v>2076</v>
      </c>
    </row>
    <row r="16" spans="1:16" ht="20" x14ac:dyDescent="0.6">
      <c r="P16" s="35" t="s">
        <v>2078</v>
      </c>
    </row>
    <row r="17" spans="16:16" ht="20" x14ac:dyDescent="0.6">
      <c r="P17" s="35" t="s">
        <v>2080</v>
      </c>
    </row>
    <row r="18" spans="16:16" ht="20" x14ac:dyDescent="0.6">
      <c r="P18" s="35" t="s">
        <v>2082</v>
      </c>
    </row>
    <row r="19" spans="16:16" ht="20" x14ac:dyDescent="0.6">
      <c r="P19" s="35" t="s">
        <v>2084</v>
      </c>
    </row>
  </sheetData>
  <dataConsolidate/>
  <mergeCells count="17">
    <mergeCell ref="A15:J15"/>
    <mergeCell ref="F5:F6"/>
    <mergeCell ref="G5:G6"/>
    <mergeCell ref="H5:H6"/>
    <mergeCell ref="I5:I6"/>
    <mergeCell ref="J5:J6"/>
    <mergeCell ref="K5:K6"/>
    <mergeCell ref="C2:E2"/>
    <mergeCell ref="F2:K2"/>
    <mergeCell ref="C3:E3"/>
    <mergeCell ref="F3:K3"/>
    <mergeCell ref="A4:K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A7:A14">
      <formula1>$P$7:$P$19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rightToLeft="1" zoomScale="90" zoomScaleNormal="90" workbookViewId="0">
      <pane ySplit="6" topLeftCell="A7" activePane="bottomLeft" state="frozen"/>
      <selection pane="bottomLeft" activeCell="P7" sqref="P7:P20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6" max="16" width="9.09765625" customWidth="1"/>
  </cols>
  <sheetData>
    <row r="1" spans="1:16" ht="10.5" customHeight="1" x14ac:dyDescent="0.6"/>
    <row r="2" spans="1:16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6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6" ht="28.5" customHeight="1" x14ac:dyDescent="0.6">
      <c r="A4" s="79" t="str">
        <f>'خلاصه مالی فصلهای ابنیه'!C32</f>
        <v>آسفالت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6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2370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6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6" ht="44.25" customHeight="1" x14ac:dyDescent="0.6">
      <c r="A7" s="13" t="s">
        <v>2086</v>
      </c>
      <c r="B7" s="20" t="str">
        <f>VLOOKUP($A7,'Fehrest-Abnye'!A3:D1169,2,0)</f>
        <v>تهيه مصالح و اجراي اندود نفوذي (پريمكت) با قير ‏محلول.‏</v>
      </c>
      <c r="C7" s="12"/>
      <c r="D7" s="12"/>
      <c r="E7" s="12"/>
      <c r="F7" s="12"/>
      <c r="G7" s="12"/>
      <c r="H7" s="11" t="str">
        <f>VLOOKUP($A7,'Fehrest-Abnye'!A3:D1169,3,0)</f>
        <v>کیلوگرم</v>
      </c>
      <c r="I7" s="14">
        <f>VLOOKUP($A7,'Fehrest-Abnye'!A3:D1169,4,0)</f>
        <v>17900</v>
      </c>
      <c r="J7" s="15">
        <f>IF(AND(C7=0,D7=0,E7=0,F7=0,G7=0),0,ROUND(IF(C7=0,1,C7)*IF(D7=0,1,D7)*IF(E7=0,1,E7)*IF(F7=0,1,F7)*IF(G7=0,1,G7),2))</f>
        <v>0</v>
      </c>
      <c r="K7" s="16">
        <f>J7*I7</f>
        <v>0</v>
      </c>
      <c r="P7" s="33" t="s">
        <v>2086</v>
      </c>
    </row>
    <row r="8" spans="1:16" ht="30" customHeight="1" x14ac:dyDescent="0.6">
      <c r="A8" s="13" t="s">
        <v>2088</v>
      </c>
      <c r="B8" s="20" t="str">
        <f>VLOOKUP($A8,'Fehrest-Abnye'!A4:D1170,2,0)</f>
        <v>تهيه مصالح و اجراي اندود سطحي (تك كت) با قير ‏محلول.‏</v>
      </c>
      <c r="C8" s="12"/>
      <c r="D8" s="12"/>
      <c r="E8" s="12"/>
      <c r="F8" s="12"/>
      <c r="G8" s="12"/>
      <c r="H8" s="11" t="str">
        <f>VLOOKUP($A8,'Fehrest-Abnye'!A4:D1170,3,0)</f>
        <v>کیلوگرم</v>
      </c>
      <c r="I8" s="14">
        <f>VLOOKUP($A8,'Fehrest-Abnye'!A4:D1170,4,0)</f>
        <v>18300</v>
      </c>
      <c r="J8" s="15">
        <f t="shared" ref="J8:J14" si="0">IF(AND(C8=0,D8=0,E8=0,F8=0,G8=0),0,ROUND(IF(C8=0,1,C8)*IF(D8=0,1,D8)*IF(E8=0,1,E8)*IF(F8=0,1,F8)*IF(G8=0,1,G8),2))</f>
        <v>0</v>
      </c>
      <c r="K8" s="16">
        <f t="shared" ref="K8:K14" si="1">J8*I8</f>
        <v>0</v>
      </c>
      <c r="P8" s="34" t="s">
        <v>2088</v>
      </c>
    </row>
    <row r="9" spans="1:16" ht="30" customHeight="1" x14ac:dyDescent="0.6">
      <c r="A9" s="13" t="s">
        <v>2090</v>
      </c>
      <c r="B9" s="20" t="str">
        <f>VLOOKUP($A9,'Fehrest-Abnye'!A5:D1171,2,0)</f>
        <v>تهيه و اجراي بتن آسفالتي باسنگ شكسته ازمصالح ‏رودخانه اي براي قشر اساس قيري، هر گاه دانه‌بندي ‏مصالح صفر تا 37.5 ميليمتر باشد، به ازاي هر ‏سانتيمترضخامت آسفالت.‏</v>
      </c>
      <c r="C9" s="12"/>
      <c r="D9" s="12"/>
      <c r="E9" s="12"/>
      <c r="F9" s="12"/>
      <c r="G9" s="12"/>
      <c r="H9" s="11" t="str">
        <f>VLOOKUP($A9,'Fehrest-Abnye'!A5:D1171,3,0)</f>
        <v>مترمربع</v>
      </c>
      <c r="I9" s="14">
        <f>VLOOKUP($A9,'Fehrest-Abnye'!A5:D1171,4,0)</f>
        <v>31600</v>
      </c>
      <c r="J9" s="15">
        <f t="shared" si="0"/>
        <v>0</v>
      </c>
      <c r="K9" s="16">
        <f t="shared" si="1"/>
        <v>0</v>
      </c>
      <c r="P9" s="34" t="s">
        <v>2090</v>
      </c>
    </row>
    <row r="10" spans="1:16" ht="30" customHeight="1" x14ac:dyDescent="0.6">
      <c r="A10" s="13" t="s">
        <v>2092</v>
      </c>
      <c r="B10" s="20" t="str">
        <f>VLOOKUP($A10,'Fehrest-Abnye'!A6:D1172,2,0)</f>
        <v>تهيه و اجراي بتن آسفالتي با سنگ شكسته از مصالح ‏رودخانه اي براي قشر اساس قيري، هر گاه دانه بندي ‏مصالح صفر تا 25 ميليمتر باشد، به ازاي هر سانتيمتر ‏ضخامت آسفالت.‏</v>
      </c>
      <c r="C10" s="12"/>
      <c r="D10" s="12"/>
      <c r="E10" s="12"/>
      <c r="F10" s="12"/>
      <c r="G10" s="12"/>
      <c r="H10" s="11" t="str">
        <f>VLOOKUP($A10,'Fehrest-Abnye'!A6:D1172,3,0)</f>
        <v>مترمربع</v>
      </c>
      <c r="I10" s="14">
        <f>VLOOKUP($A10,'Fehrest-Abnye'!A6:D1172,4,0)</f>
        <v>32000</v>
      </c>
      <c r="J10" s="15">
        <f t="shared" si="0"/>
        <v>0</v>
      </c>
      <c r="K10" s="16">
        <f t="shared" si="1"/>
        <v>0</v>
      </c>
      <c r="P10" s="34" t="s">
        <v>2092</v>
      </c>
    </row>
    <row r="11" spans="1:16" ht="30" customHeight="1" x14ac:dyDescent="0.6">
      <c r="A11" s="13" t="s">
        <v>2094</v>
      </c>
      <c r="B11" s="20" t="str">
        <f>VLOOKUP($A11,'Fehrest-Abnye'!A7:D1173,2,0)</f>
        <v>تهيه و اجراي بتن آسفالتي با سنگ شكسته از مصالح ‏رودخانه اي براي قشر آستر (بيندر)، هر گاه دانه بندي ‏مصالح صفر تا 25 ميليمتر باشد، به‌ازاي هر سانتيمتر ‏ضخامت آسفالت.‏</v>
      </c>
      <c r="C11" s="12"/>
      <c r="D11" s="12"/>
      <c r="E11" s="12"/>
      <c r="F11" s="12"/>
      <c r="G11" s="12"/>
      <c r="H11" s="11" t="str">
        <f>VLOOKUP($A11,'Fehrest-Abnye'!A7:D1173,3,0)</f>
        <v>مترمربع</v>
      </c>
      <c r="I11" s="14">
        <f>VLOOKUP($A11,'Fehrest-Abnye'!A7:D1173,4,0)</f>
        <v>33300</v>
      </c>
      <c r="J11" s="15">
        <f t="shared" si="0"/>
        <v>0</v>
      </c>
      <c r="K11" s="16">
        <f t="shared" si="1"/>
        <v>0</v>
      </c>
      <c r="P11" s="34" t="s">
        <v>2094</v>
      </c>
    </row>
    <row r="12" spans="1:16" ht="30" customHeight="1" x14ac:dyDescent="0.6">
      <c r="A12" s="13" t="s">
        <v>2096</v>
      </c>
      <c r="B12" s="20" t="str">
        <f>VLOOKUP($A12,'Fehrest-Abnye'!A8:D1174,2,0)</f>
        <v>تهيه و اجراي بتن آسفالتي با سنگ شكسته از مصالح ‏رودخانه‌اي براي قشر آستر (بيندر)، هر گاه دانه بندي ‏مصالح صفر تا 19 ميليمتر باشد، به‌ازاي هر سانتيمتر ‏ضخامت آسفالت.‏</v>
      </c>
      <c r="C12" s="12"/>
      <c r="D12" s="12"/>
      <c r="E12" s="12"/>
      <c r="F12" s="12"/>
      <c r="G12" s="12"/>
      <c r="H12" s="11" t="str">
        <f>VLOOKUP($A12,'Fehrest-Abnye'!A8:D1174,3,0)</f>
        <v>مترمربع</v>
      </c>
      <c r="I12" s="14">
        <f>VLOOKUP($A12,'Fehrest-Abnye'!A8:D1174,4,0)</f>
        <v>33200</v>
      </c>
      <c r="J12" s="15">
        <f t="shared" si="0"/>
        <v>0</v>
      </c>
      <c r="K12" s="16">
        <f t="shared" si="1"/>
        <v>0</v>
      </c>
      <c r="P12" s="34" t="s">
        <v>2096</v>
      </c>
    </row>
    <row r="13" spans="1:16" ht="30" customHeight="1" x14ac:dyDescent="0.6">
      <c r="A13" s="13" t="s">
        <v>2098</v>
      </c>
      <c r="B13" s="20" t="str">
        <f>VLOOKUP($A13,'Fehrest-Abnye'!A9:D1175,2,0)</f>
        <v>تهيه و اجراي بتن آسفالتي با سنگ شكسته ازمصالح ‏رودخانه اي براي قشر رويه (توپكا)، هر گاه دانه بندي ‏مصالح صفر تا 19 ميليمتر باشد، به ازاي هر سانتيمتر ‏ضخامت آسفالت.‏</v>
      </c>
      <c r="C13" s="12"/>
      <c r="D13" s="12"/>
      <c r="E13" s="12"/>
      <c r="F13" s="12"/>
      <c r="G13" s="12"/>
      <c r="H13" s="11" t="str">
        <f>VLOOKUP($A13,'Fehrest-Abnye'!A9:D1175,3,0)</f>
        <v>مترمربع</v>
      </c>
      <c r="I13" s="14">
        <f>VLOOKUP($A13,'Fehrest-Abnye'!A9:D1175,4,0)</f>
        <v>34200</v>
      </c>
      <c r="J13" s="15">
        <f t="shared" si="0"/>
        <v>0</v>
      </c>
      <c r="K13" s="16">
        <f t="shared" si="1"/>
        <v>0</v>
      </c>
      <c r="P13" s="34" t="s">
        <v>2098</v>
      </c>
    </row>
    <row r="14" spans="1:16" ht="30" customHeight="1" x14ac:dyDescent="0.6">
      <c r="A14" s="13" t="s">
        <v>2100</v>
      </c>
      <c r="B14" s="20" t="str">
        <f>VLOOKUP($A14,'Fehrest-Abnye'!A14:D1180,2,0)</f>
        <v>تهيه و اجراي بتن آسفالتي با سنگ شكسته از مصالح ‏رودخانه اي براي قشر رويه (توپكا)، هر گاه دانه بندي ‏مصالح صفر تا 12.5 ميليمتر باشد، به‌ازاي هر ‏سانتيمتر ضخامت آسفالت.‏</v>
      </c>
      <c r="C14" s="12"/>
      <c r="D14" s="12"/>
      <c r="E14" s="12"/>
      <c r="F14" s="12"/>
      <c r="G14" s="12"/>
      <c r="H14" s="11" t="str">
        <f>VLOOKUP($A14,'Fehrest-Abnye'!A14:D1180,3,0)</f>
        <v>مترمربع</v>
      </c>
      <c r="I14" s="14">
        <f>VLOOKUP($A14,'Fehrest-Abnye'!A14:D1180,4,0)</f>
        <v>34000</v>
      </c>
      <c r="J14" s="15">
        <f t="shared" si="0"/>
        <v>0</v>
      </c>
      <c r="K14" s="16">
        <f t="shared" si="1"/>
        <v>0</v>
      </c>
      <c r="P14" s="34" t="s">
        <v>2100</v>
      </c>
    </row>
    <row r="15" spans="1:16" ht="37.5" customHeight="1" x14ac:dyDescent="0.6">
      <c r="A15" s="78" t="s">
        <v>2373</v>
      </c>
      <c r="B15" s="78"/>
      <c r="C15" s="78"/>
      <c r="D15" s="78"/>
      <c r="E15" s="78"/>
      <c r="F15" s="78"/>
      <c r="G15" s="78"/>
      <c r="H15" s="78"/>
      <c r="I15" s="78"/>
      <c r="J15" s="78"/>
      <c r="K15" s="16">
        <f>SUM(K7:K14)</f>
        <v>0</v>
      </c>
      <c r="P15" s="35" t="s">
        <v>2102</v>
      </c>
    </row>
    <row r="16" spans="1:16" ht="20" x14ac:dyDescent="0.6">
      <c r="P16" s="35" t="s">
        <v>2104</v>
      </c>
    </row>
    <row r="17" spans="16:16" ht="20" x14ac:dyDescent="0.6">
      <c r="P17" s="35" t="s">
        <v>2106</v>
      </c>
    </row>
    <row r="18" spans="16:16" ht="20" x14ac:dyDescent="0.6">
      <c r="P18" s="35" t="s">
        <v>2108</v>
      </c>
    </row>
    <row r="19" spans="16:16" ht="20" x14ac:dyDescent="0.6">
      <c r="P19" s="35" t="s">
        <v>2110</v>
      </c>
    </row>
    <row r="20" spans="16:16" ht="20" x14ac:dyDescent="0.6">
      <c r="P20" s="35" t="s">
        <v>2112</v>
      </c>
    </row>
  </sheetData>
  <dataConsolidate/>
  <mergeCells count="17">
    <mergeCell ref="A15:J15"/>
    <mergeCell ref="F5:F6"/>
    <mergeCell ref="G5:G6"/>
    <mergeCell ref="H5:H6"/>
    <mergeCell ref="I5:I6"/>
    <mergeCell ref="J5:J6"/>
    <mergeCell ref="K5:K6"/>
    <mergeCell ref="C2:E2"/>
    <mergeCell ref="F2:K2"/>
    <mergeCell ref="C3:E3"/>
    <mergeCell ref="F3:K3"/>
    <mergeCell ref="A4:K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A7:A14">
      <formula1>$P$7:$P$20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rightToLeft="1" zoomScale="90" zoomScaleNormal="90" workbookViewId="0">
      <pane ySplit="6" topLeftCell="A7" activePane="bottomLeft" state="frozen"/>
      <selection pane="bottomLeft" activeCell="P7" sqref="P7:P25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6" max="16" width="9.09765625" customWidth="1"/>
  </cols>
  <sheetData>
    <row r="1" spans="1:16" ht="10.5" customHeight="1" x14ac:dyDescent="0.6"/>
    <row r="2" spans="1:16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6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6" ht="28.5" customHeight="1" x14ac:dyDescent="0.6">
      <c r="A4" s="79" t="str">
        <f>'خلاصه مالی فصلهای ابنیه'!C33</f>
        <v>حمل و نقل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6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2370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6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6" ht="44.25" customHeight="1" x14ac:dyDescent="0.6">
      <c r="A7" s="13" t="s">
        <v>2115</v>
      </c>
      <c r="B7" s="20" t="str">
        <f>VLOOKUP($A7,'Fehrest-Abnye'!A3:D1169,2,0)</f>
        <v>حمل آهن آلات و سيمان پاكتي، نسبت به مازاد بر30 ‏كيلومتر تا فاصله 75 كيلومتر.‏</v>
      </c>
      <c r="C7" s="12"/>
      <c r="D7" s="12"/>
      <c r="E7" s="12"/>
      <c r="F7" s="12"/>
      <c r="G7" s="12"/>
      <c r="H7" s="11" t="str">
        <f>VLOOKUP($A7,'Fehrest-Abnye'!A3:D1169,3,0)</f>
        <v>تن کیلومتر</v>
      </c>
      <c r="I7" s="14">
        <f>VLOOKUP($A7,'Fehrest-Abnye'!A3:D1169,4,0)</f>
        <v>1150</v>
      </c>
      <c r="J7" s="15">
        <f>IF(AND(C7=0,D7=0,E7=0,F7=0,G7=0),0,ROUND(IF(C7=0,1,C7)*IF(D7=0,1,D7)*IF(E7=0,1,E7)*IF(F7=0,1,F7)*IF(G7=0,1,G7),2))</f>
        <v>0</v>
      </c>
      <c r="K7" s="16">
        <f>J7*I7</f>
        <v>0</v>
      </c>
      <c r="P7" s="33" t="s">
        <v>2115</v>
      </c>
    </row>
    <row r="8" spans="1:16" ht="30" customHeight="1" x14ac:dyDescent="0.6">
      <c r="A8" s="13" t="s">
        <v>2118</v>
      </c>
      <c r="B8" s="20" t="str">
        <f>VLOOKUP($A8,'Fehrest-Abnye'!A4:D1170,2,0)</f>
        <v>حمل آهن آلات و سيمان پاكتي، نسبت به مازاد بر 75 ‏كيلومتر تا فاصله 150 كيلومتر.‏</v>
      </c>
      <c r="C8" s="12"/>
      <c r="D8" s="12"/>
      <c r="E8" s="12"/>
      <c r="F8" s="12"/>
      <c r="G8" s="12"/>
      <c r="H8" s="11" t="str">
        <f>VLOOKUP($A8,'Fehrest-Abnye'!A4:D1170,3,0)</f>
        <v>تن کیلومتر</v>
      </c>
      <c r="I8" s="14">
        <f>VLOOKUP($A8,'Fehrest-Abnye'!A4:D1170,4,0)</f>
        <v>775</v>
      </c>
      <c r="J8" s="15">
        <f t="shared" ref="J8:J15" si="0">IF(AND(C8=0,D8=0,E8=0,F8=0,G8=0),0,ROUND(IF(C8=0,1,C8)*IF(D8=0,1,D8)*IF(E8=0,1,E8)*IF(F8=0,1,F8)*IF(G8=0,1,G8),2))</f>
        <v>0</v>
      </c>
      <c r="K8" s="16">
        <f t="shared" ref="K8:K15" si="1">J8*I8</f>
        <v>0</v>
      </c>
      <c r="P8" s="34" t="s">
        <v>2118</v>
      </c>
    </row>
    <row r="9" spans="1:16" ht="30" customHeight="1" x14ac:dyDescent="0.6">
      <c r="A9" s="13" t="s">
        <v>2120</v>
      </c>
      <c r="B9" s="20" t="str">
        <f>VLOOKUP($A9,'Fehrest-Abnye'!A5:D1171,2,0)</f>
        <v>حمل آهن آلات و سيمان پاكتي، نسبت به مازاد ‏بر150 كيلومتر تا فاصله 300 كيلومتر.‏</v>
      </c>
      <c r="C9" s="12"/>
      <c r="D9" s="12"/>
      <c r="E9" s="12"/>
      <c r="F9" s="12"/>
      <c r="G9" s="12"/>
      <c r="H9" s="11" t="str">
        <f>VLOOKUP($A9,'Fehrest-Abnye'!A5:D1171,3,0)</f>
        <v>تن کیلومتر</v>
      </c>
      <c r="I9" s="14">
        <f>VLOOKUP($A9,'Fehrest-Abnye'!A5:D1171,4,0)</f>
        <v>490</v>
      </c>
      <c r="J9" s="15">
        <f t="shared" si="0"/>
        <v>0</v>
      </c>
      <c r="K9" s="16">
        <f t="shared" si="1"/>
        <v>0</v>
      </c>
      <c r="P9" s="34" t="s">
        <v>2120</v>
      </c>
    </row>
    <row r="10" spans="1:16" ht="30" customHeight="1" x14ac:dyDescent="0.6">
      <c r="A10" s="13" t="s">
        <v>2122</v>
      </c>
      <c r="B10" s="20" t="str">
        <f>VLOOKUP($A10,'Fehrest-Abnye'!A6:D1172,2,0)</f>
        <v>حمل آهن آلات و سيمان پاكتي، نسبت به مازاد بر ‏‏300 كيلومتر تا فاصله450 كيلومتر.‏</v>
      </c>
      <c r="C10" s="12"/>
      <c r="D10" s="12"/>
      <c r="E10" s="12"/>
      <c r="F10" s="12"/>
      <c r="G10" s="12"/>
      <c r="H10" s="11" t="str">
        <f>VLOOKUP($A10,'Fehrest-Abnye'!A6:D1172,3,0)</f>
        <v>تن کیلومتر</v>
      </c>
      <c r="I10" s="14">
        <f>VLOOKUP($A10,'Fehrest-Abnye'!A6:D1172,4,0)</f>
        <v>400</v>
      </c>
      <c r="J10" s="15">
        <f t="shared" si="0"/>
        <v>0</v>
      </c>
      <c r="K10" s="16">
        <f t="shared" si="1"/>
        <v>0</v>
      </c>
      <c r="P10" s="34" t="s">
        <v>2122</v>
      </c>
    </row>
    <row r="11" spans="1:16" ht="30" customHeight="1" x14ac:dyDescent="0.6">
      <c r="A11" s="13" t="s">
        <v>2124</v>
      </c>
      <c r="B11" s="20" t="str">
        <f>VLOOKUP($A11,'Fehrest-Abnye'!A7:D1173,2,0)</f>
        <v>حمل آهن آلات و سيمان پاكتي، نسبت به مازاد ‏بر450 كيلومتر تا فاصله 750 كيلومتر.‏</v>
      </c>
      <c r="C11" s="12"/>
      <c r="D11" s="12"/>
      <c r="E11" s="12"/>
      <c r="F11" s="12"/>
      <c r="G11" s="12"/>
      <c r="H11" s="11" t="str">
        <f>VLOOKUP($A11,'Fehrest-Abnye'!A7:D1173,3,0)</f>
        <v>تن کیلومتر</v>
      </c>
      <c r="I11" s="14">
        <f>VLOOKUP($A11,'Fehrest-Abnye'!A7:D1173,4,0)</f>
        <v>345</v>
      </c>
      <c r="J11" s="15">
        <f t="shared" si="0"/>
        <v>0</v>
      </c>
      <c r="K11" s="16">
        <f t="shared" si="1"/>
        <v>0</v>
      </c>
      <c r="P11" s="34" t="s">
        <v>2124</v>
      </c>
    </row>
    <row r="12" spans="1:16" ht="30" customHeight="1" x14ac:dyDescent="0.6">
      <c r="A12" s="13" t="s">
        <v>2126</v>
      </c>
      <c r="B12" s="20" t="str">
        <f>VLOOKUP($A12,'Fehrest-Abnye'!A8:D1174,2,0)</f>
        <v>حمل آهن آلات و سيمان پاكتي، نسبت به مازاد ‏بر750 كيلومتر.‏</v>
      </c>
      <c r="C12" s="12"/>
      <c r="D12" s="12"/>
      <c r="E12" s="12"/>
      <c r="F12" s="12"/>
      <c r="G12" s="12"/>
      <c r="H12" s="11" t="str">
        <f>VLOOKUP($A12,'Fehrest-Abnye'!A8:D1174,3,0)</f>
        <v>تن کیلومتر</v>
      </c>
      <c r="I12" s="14">
        <f>VLOOKUP($A12,'Fehrest-Abnye'!A8:D1174,4,0)</f>
        <v>285</v>
      </c>
      <c r="J12" s="15">
        <f t="shared" si="0"/>
        <v>0</v>
      </c>
      <c r="K12" s="16">
        <f t="shared" si="1"/>
        <v>0</v>
      </c>
      <c r="P12" s="34" t="s">
        <v>2126</v>
      </c>
    </row>
    <row r="13" spans="1:16" ht="30" customHeight="1" x14ac:dyDescent="0.6">
      <c r="A13" s="13" t="s">
        <v>2128</v>
      </c>
      <c r="B13" s="20" t="str">
        <f>VLOOKUP($A13,'Fehrest-Abnye'!A12:D1178,2,0)</f>
        <v>حمل آجر و مصالح سنگي نسبت به مازاد بر 30 ‏كيلومتر تا فاصله 75 كيلومتر.‏</v>
      </c>
      <c r="C13" s="12"/>
      <c r="D13" s="12"/>
      <c r="E13" s="12"/>
      <c r="F13" s="12"/>
      <c r="G13" s="12"/>
      <c r="H13" s="11" t="str">
        <f>VLOOKUP($A13,'Fehrest-Abnye'!A12:D1178,3,0)</f>
        <v>تن کیلومتر</v>
      </c>
      <c r="I13" s="14">
        <f>VLOOKUP($A13,'Fehrest-Abnye'!A12:D1178,4,0)</f>
        <v>1190</v>
      </c>
      <c r="J13" s="15">
        <f t="shared" si="0"/>
        <v>0</v>
      </c>
      <c r="K13" s="16">
        <f t="shared" si="1"/>
        <v>0</v>
      </c>
      <c r="P13" s="34" t="s">
        <v>2128</v>
      </c>
    </row>
    <row r="14" spans="1:16" ht="30" customHeight="1" x14ac:dyDescent="0.6">
      <c r="A14" s="13" t="s">
        <v>2130</v>
      </c>
      <c r="B14" s="20" t="str">
        <f>VLOOKUP($A14,'Fehrest-Abnye'!A13:D1179,2,0)</f>
        <v>حمل آجر و مصالح سنگي نسبت به مازاد بر 75 ‏كيلومتر تا فاصله 150 كيلومتر.‏</v>
      </c>
      <c r="C14" s="12"/>
      <c r="D14" s="12"/>
      <c r="E14" s="12"/>
      <c r="F14" s="12"/>
      <c r="G14" s="12"/>
      <c r="H14" s="11" t="str">
        <f>VLOOKUP($A14,'Fehrest-Abnye'!A13:D1179,3,0)</f>
        <v>تن کیلومتر</v>
      </c>
      <c r="I14" s="14">
        <f>VLOOKUP($A14,'Fehrest-Abnye'!A13:D1179,4,0)</f>
        <v>800</v>
      </c>
      <c r="J14" s="15">
        <f t="shared" si="0"/>
        <v>0</v>
      </c>
      <c r="K14" s="16">
        <f t="shared" si="1"/>
        <v>0</v>
      </c>
      <c r="P14" s="35" t="s">
        <v>2130</v>
      </c>
    </row>
    <row r="15" spans="1:16" ht="30" customHeight="1" x14ac:dyDescent="0.6">
      <c r="A15" s="13" t="s">
        <v>2132</v>
      </c>
      <c r="B15" s="20" t="str">
        <f>VLOOKUP($A15,'Fehrest-Abnye'!A14:D1180,2,0)</f>
        <v>حمل آجر و مصالح سنگي نسبت به مازاد بر 150 ‏كيلومتر تا فاصله 300 كيلومتر.‏</v>
      </c>
      <c r="C15" s="12"/>
      <c r="D15" s="12"/>
      <c r="E15" s="12"/>
      <c r="F15" s="12"/>
      <c r="G15" s="12"/>
      <c r="H15" s="11" t="str">
        <f>VLOOKUP($A15,'Fehrest-Abnye'!A14:D1180,3,0)</f>
        <v>تن کیلومتر</v>
      </c>
      <c r="I15" s="14">
        <f>VLOOKUP($A15,'Fehrest-Abnye'!A14:D1180,4,0)</f>
        <v>505</v>
      </c>
      <c r="J15" s="15">
        <f t="shared" si="0"/>
        <v>0</v>
      </c>
      <c r="K15" s="16">
        <f t="shared" si="1"/>
        <v>0</v>
      </c>
      <c r="P15" s="35" t="s">
        <v>2132</v>
      </c>
    </row>
    <row r="16" spans="1:16" ht="30.75" customHeight="1" x14ac:dyDescent="0.6">
      <c r="A16" s="78" t="s">
        <v>2373</v>
      </c>
      <c r="B16" s="78"/>
      <c r="C16" s="78"/>
      <c r="D16" s="78"/>
      <c r="E16" s="78"/>
      <c r="F16" s="78"/>
      <c r="G16" s="78"/>
      <c r="H16" s="78"/>
      <c r="I16" s="78"/>
      <c r="J16" s="78"/>
      <c r="K16" s="16">
        <f>SUM(K7:K15)</f>
        <v>0</v>
      </c>
      <c r="P16" s="35" t="s">
        <v>2134</v>
      </c>
    </row>
    <row r="17" spans="16:16" ht="20" x14ac:dyDescent="0.6">
      <c r="P17" s="35" t="s">
        <v>2136</v>
      </c>
    </row>
    <row r="18" spans="16:16" ht="20" x14ac:dyDescent="0.6">
      <c r="P18" s="35" t="s">
        <v>2138</v>
      </c>
    </row>
    <row r="19" spans="16:16" ht="20" x14ac:dyDescent="0.6">
      <c r="P19" s="35" t="s">
        <v>2140</v>
      </c>
    </row>
    <row r="20" spans="16:16" ht="20" x14ac:dyDescent="0.6">
      <c r="P20" s="35" t="s">
        <v>2142</v>
      </c>
    </row>
    <row r="21" spans="16:16" ht="20" x14ac:dyDescent="0.6">
      <c r="P21" s="35" t="s">
        <v>2145</v>
      </c>
    </row>
    <row r="22" spans="16:16" ht="20" x14ac:dyDescent="0.6">
      <c r="P22" s="35" t="s">
        <v>2148</v>
      </c>
    </row>
    <row r="23" spans="16:16" ht="20" x14ac:dyDescent="0.6">
      <c r="P23" s="35" t="s">
        <v>2150</v>
      </c>
    </row>
    <row r="24" spans="16:16" ht="20" x14ac:dyDescent="0.6">
      <c r="P24" s="35" t="s">
        <v>2152</v>
      </c>
    </row>
    <row r="25" spans="16:16" ht="20" x14ac:dyDescent="0.6">
      <c r="P25" s="35" t="s">
        <v>2154</v>
      </c>
    </row>
  </sheetData>
  <dataConsolidate/>
  <mergeCells count="17">
    <mergeCell ref="A16:J16"/>
    <mergeCell ref="F5:F6"/>
    <mergeCell ref="G5:G6"/>
    <mergeCell ref="H5:H6"/>
    <mergeCell ref="I5:I6"/>
    <mergeCell ref="J5:J6"/>
    <mergeCell ref="K5:K6"/>
    <mergeCell ref="C2:E2"/>
    <mergeCell ref="F2:K2"/>
    <mergeCell ref="C3:E3"/>
    <mergeCell ref="F3:K3"/>
    <mergeCell ref="A4:K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A7:A15">
      <formula1>$P$7:$P$25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rightToLeft="1" zoomScale="90" zoomScaleNormal="90" workbookViewId="0">
      <pane ySplit="6" topLeftCell="A7" activePane="bottomLeft" state="frozen"/>
      <selection pane="bottomLeft" activeCell="A7" sqref="A7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6" max="16" width="9.09765625" hidden="1" customWidth="1"/>
  </cols>
  <sheetData>
    <row r="1" spans="1:16" ht="10.5" customHeight="1" x14ac:dyDescent="0.6"/>
    <row r="2" spans="1:16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6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6" ht="28.5" customHeight="1" x14ac:dyDescent="0.6">
      <c r="A4" s="79" t="str">
        <f>'خلاصه مالی فصلهای ابنیه'!C34</f>
        <v>کارهای دستمزدی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6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2370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6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6" ht="44.25" customHeight="1" x14ac:dyDescent="0.6">
      <c r="A7" s="13" t="s">
        <v>2156</v>
      </c>
      <c r="B7" s="20" t="str">
        <f>VLOOKUP($A7,'Fehrest-Abnye'!A3:D1169,2,0)</f>
        <v>تهیه آب برای شستشو و ضدعفونی کردن با آزمون آب بندی واحدهای فرآیندی تصفیه خانه های آب و فاضلاب</v>
      </c>
      <c r="C7" s="12"/>
      <c r="D7" s="12"/>
      <c r="E7" s="12"/>
      <c r="F7" s="12"/>
      <c r="G7" s="12"/>
      <c r="H7" s="11" t="str">
        <f>VLOOKUP($A7,'Fehrest-Abnye'!A3:D1169,3,0)</f>
        <v>مترمکعب</v>
      </c>
      <c r="I7" s="14">
        <f>VLOOKUP($A7,'Fehrest-Abnye'!A3:D1169,4,0)</f>
        <v>9130</v>
      </c>
      <c r="J7" s="15">
        <f>IF(AND(C7=0,D7=0,E7=0,F7=0,G7=0),0,ROUND(IF(C7=0,1,C7)*IF(D7=0,1,D7)*IF(E7=0,1,E7)*IF(F7=0,1,F7)*IF(G7=0,1,G7),2))</f>
        <v>0</v>
      </c>
      <c r="K7" s="16">
        <f>J7*I7</f>
        <v>0</v>
      </c>
      <c r="P7" s="33" t="s">
        <v>2156</v>
      </c>
    </row>
    <row r="8" spans="1:16" ht="30" customHeight="1" x14ac:dyDescent="0.6">
      <c r="A8" s="13" t="s">
        <v>2158</v>
      </c>
      <c r="B8" s="20" t="str">
        <f>VLOOKUP($A8,'Fehrest-Abnye'!A4:D1170,2,0)</f>
        <v>تهیه پودر کلر برای شستشو و ضدعفونی کردن تصفیه خانه های آب و فاضلاب و مخازن ذخیره آب مطابق مشخصات فنی</v>
      </c>
      <c r="C8" s="12"/>
      <c r="D8" s="12"/>
      <c r="E8" s="12"/>
      <c r="F8" s="12"/>
      <c r="G8" s="12"/>
      <c r="H8" s="11" t="str">
        <f>VLOOKUP($A8,'Fehrest-Abnye'!A4:D1170,3,0)</f>
        <v>کیلوگرم</v>
      </c>
      <c r="I8" s="14">
        <f>VLOOKUP($A8,'Fehrest-Abnye'!A4:D1170,4,0)</f>
        <v>110000</v>
      </c>
      <c r="J8" s="15">
        <f t="shared" ref="J8:J12" si="0">IF(AND(C8=0,D8=0,E8=0,F8=0,G8=0),0,ROUND(IF(C8=0,1,C8)*IF(D8=0,1,D8)*IF(E8=0,1,E8)*IF(F8=0,1,F8)*IF(G8=0,1,G8),2))</f>
        <v>0</v>
      </c>
      <c r="K8" s="16">
        <f t="shared" ref="K8:K12" si="1">J8*I8</f>
        <v>0</v>
      </c>
      <c r="P8" s="41" t="s">
        <v>2158</v>
      </c>
    </row>
    <row r="9" spans="1:16" ht="30" customHeight="1" x14ac:dyDescent="0.6">
      <c r="A9" s="13" t="s">
        <v>2160</v>
      </c>
      <c r="B9" s="20" t="str">
        <f>VLOOKUP($A9,'Fehrest-Abnye'!A5:D1171,2,0)</f>
        <v>عملیات شستشو و ضدعفونی کردن سطوح بتنی در تماس با آب اعم از کف، دیوار، ستون و سقف</v>
      </c>
      <c r="C9" s="12"/>
      <c r="D9" s="12"/>
      <c r="E9" s="12"/>
      <c r="F9" s="12"/>
      <c r="G9" s="12"/>
      <c r="H9" s="11" t="str">
        <f>VLOOKUP($A9,'Fehrest-Abnye'!A5:D1171,3,0)</f>
        <v>مترمربع</v>
      </c>
      <c r="I9" s="14">
        <f>VLOOKUP($A9,'Fehrest-Abnye'!A5:D1171,4,0)</f>
        <v>2800</v>
      </c>
      <c r="J9" s="15">
        <f t="shared" si="0"/>
        <v>0</v>
      </c>
      <c r="K9" s="16">
        <f t="shared" si="1"/>
        <v>0</v>
      </c>
      <c r="P9" s="41" t="s">
        <v>2160</v>
      </c>
    </row>
    <row r="10" spans="1:16" ht="30" customHeight="1" x14ac:dyDescent="0.6">
      <c r="A10" s="13" t="s">
        <v>2162</v>
      </c>
      <c r="B10" s="20" t="str">
        <f>VLOOKUP($A10,'Fehrest-Abnye'!A6:D1172,2,0)</f>
        <v>پمپاژ آب بین واحدهای فرآیندی تصفیه خانه های آب و فاضلاب برای شستشو و ضدعفونی کردن با آزمون آب بندی</v>
      </c>
      <c r="C10" s="12"/>
      <c r="D10" s="12"/>
      <c r="E10" s="12"/>
      <c r="F10" s="12"/>
      <c r="G10" s="12"/>
      <c r="H10" s="11" t="str">
        <f>VLOOKUP($A10,'Fehrest-Abnye'!A6:D1172,3,0)</f>
        <v>مترمکعب</v>
      </c>
      <c r="I10" s="14">
        <f>VLOOKUP($A10,'Fehrest-Abnye'!A6:D1172,4,0)</f>
        <v>1030</v>
      </c>
      <c r="J10" s="15">
        <f t="shared" si="0"/>
        <v>0</v>
      </c>
      <c r="K10" s="16">
        <f t="shared" si="1"/>
        <v>0</v>
      </c>
      <c r="P10" s="41" t="s">
        <v>2162</v>
      </c>
    </row>
    <row r="11" spans="1:16" ht="30" customHeight="1" x14ac:dyDescent="0.6">
      <c r="A11" s="13" t="s">
        <v>2156</v>
      </c>
      <c r="B11" s="20" t="str">
        <f>VLOOKUP($A11,'Fehrest-Abnye'!A7:D1173,2,0)</f>
        <v>تهیه آب برای شستشو و ضدعفونی کردن با آزمون آب بندی واحدهای فرآیندی تصفیه خانه های آب و فاضلاب</v>
      </c>
      <c r="C11" s="12"/>
      <c r="D11" s="12"/>
      <c r="E11" s="12"/>
      <c r="F11" s="12"/>
      <c r="G11" s="12"/>
      <c r="H11" s="11" t="str">
        <f>VLOOKUP($A11,'Fehrest-Abnye'!A7:D1173,3,0)</f>
        <v>مترمکعب</v>
      </c>
      <c r="I11" s="14">
        <f>VLOOKUP($A11,'Fehrest-Abnye'!A7:D1173,4,0)</f>
        <v>9130</v>
      </c>
      <c r="J11" s="15">
        <f t="shared" si="0"/>
        <v>0</v>
      </c>
      <c r="K11" s="16">
        <f t="shared" si="1"/>
        <v>0</v>
      </c>
    </row>
    <row r="12" spans="1:16" ht="30" customHeight="1" x14ac:dyDescent="0.6">
      <c r="A12" s="13" t="s">
        <v>2160</v>
      </c>
      <c r="B12" s="20" t="str">
        <f>VLOOKUP($A12,'Fehrest-Abnye'!A8:D1174,2,0)</f>
        <v>عملیات شستشو و ضدعفونی کردن سطوح بتنی در تماس با آب اعم از کف، دیوار، ستون و سقف</v>
      </c>
      <c r="C12" s="12"/>
      <c r="D12" s="12"/>
      <c r="E12" s="12"/>
      <c r="F12" s="12"/>
      <c r="G12" s="12"/>
      <c r="H12" s="11" t="str">
        <f>VLOOKUP($A12,'Fehrest-Abnye'!A8:D1174,3,0)</f>
        <v>مترمربع</v>
      </c>
      <c r="I12" s="14">
        <f>VLOOKUP($A12,'Fehrest-Abnye'!A8:D1174,4,0)</f>
        <v>2800</v>
      </c>
      <c r="J12" s="15">
        <f t="shared" si="0"/>
        <v>0</v>
      </c>
      <c r="K12" s="16">
        <f t="shared" si="1"/>
        <v>0</v>
      </c>
    </row>
    <row r="13" spans="1:16" ht="30.75" customHeight="1" x14ac:dyDescent="0.6">
      <c r="A13" s="78" t="s">
        <v>2373</v>
      </c>
      <c r="B13" s="78"/>
      <c r="C13" s="78"/>
      <c r="D13" s="78"/>
      <c r="E13" s="78"/>
      <c r="F13" s="78"/>
      <c r="G13" s="78"/>
      <c r="H13" s="78"/>
      <c r="I13" s="78"/>
      <c r="J13" s="78"/>
      <c r="K13" s="16">
        <f>SUM(K7:K12)</f>
        <v>0</v>
      </c>
    </row>
  </sheetData>
  <dataConsolidate/>
  <mergeCells count="17">
    <mergeCell ref="A13:J13"/>
    <mergeCell ref="F5:F6"/>
    <mergeCell ref="G5:G6"/>
    <mergeCell ref="H5:H6"/>
    <mergeCell ref="I5:I6"/>
    <mergeCell ref="J5:J6"/>
    <mergeCell ref="K5:K6"/>
    <mergeCell ref="C2:E2"/>
    <mergeCell ref="F2:K2"/>
    <mergeCell ref="C3:E3"/>
    <mergeCell ref="F3:K3"/>
    <mergeCell ref="A4:K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A7:A12">
      <formula1>$P$7:$P$10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rightToLeft="1" zoomScale="90" zoomScaleNormal="90" zoomScaleSheetLayoutView="90" workbookViewId="0">
      <selection activeCell="F5" sqref="F5"/>
    </sheetView>
  </sheetViews>
  <sheetFormatPr defaultRowHeight="17" x14ac:dyDescent="0.6"/>
  <cols>
    <col min="1" max="1" width="4" customWidth="1"/>
    <col min="2" max="2" width="12.8984375" customWidth="1"/>
    <col min="3" max="3" width="33.59765625" customWidth="1"/>
    <col min="4" max="4" width="12.69921875" customWidth="1"/>
    <col min="5" max="5" width="26.59765625" customWidth="1"/>
    <col min="6" max="6" width="30.59765625" customWidth="1"/>
  </cols>
  <sheetData>
    <row r="1" spans="1:5" ht="28.5" customHeight="1" x14ac:dyDescent="0.75">
      <c r="A1" s="27"/>
      <c r="B1" s="24"/>
    </row>
    <row r="2" spans="1:5" ht="20.149999999999999" customHeight="1" x14ac:dyDescent="0.6">
      <c r="B2" s="19" t="s">
        <v>2364</v>
      </c>
      <c r="C2" s="19">
        <f>'اطلاعات پروژه'!C3</f>
        <v>0</v>
      </c>
      <c r="D2" s="19" t="s">
        <v>2365</v>
      </c>
      <c r="E2" s="19">
        <f>'اطلاعات پروژه'!E3</f>
        <v>0</v>
      </c>
    </row>
    <row r="3" spans="1:5" ht="20.149999999999999" customHeight="1" x14ac:dyDescent="0.6">
      <c r="B3" s="19" t="s">
        <v>2361</v>
      </c>
      <c r="C3" s="19">
        <f>'اطلاعات پروژه'!C4</f>
        <v>0</v>
      </c>
      <c r="D3" s="19" t="s">
        <v>2366</v>
      </c>
      <c r="E3" s="19">
        <f>'اطلاعات پروژه'!E4</f>
        <v>0</v>
      </c>
    </row>
    <row r="4" spans="1:5" ht="30" customHeight="1" x14ac:dyDescent="0.6">
      <c r="B4" s="70" t="s">
        <v>2363</v>
      </c>
      <c r="C4" s="70"/>
      <c r="D4" s="70"/>
      <c r="E4" s="70"/>
    </row>
    <row r="5" spans="1:5" ht="22" customHeight="1" x14ac:dyDescent="0.6">
      <c r="B5" s="22" t="s">
        <v>2315</v>
      </c>
      <c r="C5" s="22" t="s">
        <v>2316</v>
      </c>
      <c r="D5" s="72" t="s">
        <v>2362</v>
      </c>
      <c r="E5" s="73"/>
    </row>
    <row r="6" spans="1:5" ht="22" customHeight="1" x14ac:dyDescent="0.6">
      <c r="B6" s="10">
        <v>1</v>
      </c>
      <c r="C6" s="9" t="s">
        <v>2317</v>
      </c>
      <c r="D6" s="74">
        <f>'1'!K19</f>
        <v>0</v>
      </c>
      <c r="E6" s="75"/>
    </row>
    <row r="7" spans="1:5" ht="22" customHeight="1" x14ac:dyDescent="0.6">
      <c r="B7" s="10">
        <v>2</v>
      </c>
      <c r="C7" s="9" t="s">
        <v>2318</v>
      </c>
      <c r="D7" s="74">
        <f>'2'!K19</f>
        <v>0</v>
      </c>
      <c r="E7" s="75"/>
    </row>
    <row r="8" spans="1:5" ht="22" customHeight="1" x14ac:dyDescent="0.6">
      <c r="B8" s="10">
        <v>3</v>
      </c>
      <c r="C8" s="9" t="s">
        <v>2319</v>
      </c>
      <c r="D8" s="74">
        <f>'3'!K19</f>
        <v>0</v>
      </c>
      <c r="E8" s="75"/>
    </row>
    <row r="9" spans="1:5" ht="22" customHeight="1" x14ac:dyDescent="0.6">
      <c r="B9" s="10">
        <v>4</v>
      </c>
      <c r="C9" s="9" t="s">
        <v>2320</v>
      </c>
      <c r="D9" s="74">
        <f>'4'!K19</f>
        <v>0</v>
      </c>
      <c r="E9" s="75"/>
    </row>
    <row r="10" spans="1:5" ht="22" customHeight="1" x14ac:dyDescent="0.6">
      <c r="B10" s="10">
        <v>5</v>
      </c>
      <c r="C10" s="9" t="s">
        <v>2321</v>
      </c>
      <c r="D10" s="74">
        <f>'5'!K19</f>
        <v>0</v>
      </c>
      <c r="E10" s="75"/>
    </row>
    <row r="11" spans="1:5" ht="22" customHeight="1" x14ac:dyDescent="0.6">
      <c r="B11" s="10">
        <v>6</v>
      </c>
      <c r="C11" s="9" t="s">
        <v>2322</v>
      </c>
      <c r="D11" s="74">
        <f>'6'!K19</f>
        <v>0</v>
      </c>
      <c r="E11" s="75"/>
    </row>
    <row r="12" spans="1:5" ht="22" customHeight="1" x14ac:dyDescent="0.6">
      <c r="B12" s="10">
        <v>7</v>
      </c>
      <c r="C12" s="9" t="s">
        <v>2323</v>
      </c>
      <c r="D12" s="74">
        <f>'7'!K19</f>
        <v>0</v>
      </c>
      <c r="E12" s="75"/>
    </row>
    <row r="13" spans="1:5" ht="22" customHeight="1" x14ac:dyDescent="0.6">
      <c r="B13" s="10">
        <v>8</v>
      </c>
      <c r="C13" s="9" t="s">
        <v>2324</v>
      </c>
      <c r="D13" s="74">
        <f>'8'!K19</f>
        <v>0</v>
      </c>
      <c r="E13" s="75"/>
    </row>
    <row r="14" spans="1:5" ht="22" customHeight="1" x14ac:dyDescent="0.6">
      <c r="B14" s="10">
        <v>9</v>
      </c>
      <c r="C14" s="9" t="s">
        <v>2325</v>
      </c>
      <c r="D14" s="74">
        <f>'9'!K19</f>
        <v>0</v>
      </c>
      <c r="E14" s="75"/>
    </row>
    <row r="15" spans="1:5" ht="22" customHeight="1" x14ac:dyDescent="0.6">
      <c r="B15" s="10">
        <v>10</v>
      </c>
      <c r="C15" s="9" t="s">
        <v>2326</v>
      </c>
      <c r="D15" s="74">
        <f>'10'!K19</f>
        <v>0</v>
      </c>
      <c r="E15" s="75"/>
    </row>
    <row r="16" spans="1:5" ht="22" customHeight="1" x14ac:dyDescent="0.6">
      <c r="B16" s="10">
        <v>11</v>
      </c>
      <c r="C16" s="9" t="s">
        <v>2327</v>
      </c>
      <c r="D16" s="74">
        <f>'11'!K19</f>
        <v>0</v>
      </c>
      <c r="E16" s="75"/>
    </row>
    <row r="17" spans="2:5" ht="22" customHeight="1" x14ac:dyDescent="0.6">
      <c r="B17" s="10">
        <v>12</v>
      </c>
      <c r="C17" s="9" t="s">
        <v>2328</v>
      </c>
      <c r="D17" s="74">
        <f>'12'!K19</f>
        <v>0</v>
      </c>
      <c r="E17" s="75"/>
    </row>
    <row r="18" spans="2:5" ht="22" customHeight="1" x14ac:dyDescent="0.6">
      <c r="B18" s="10">
        <v>13</v>
      </c>
      <c r="C18" s="9" t="s">
        <v>2329</v>
      </c>
      <c r="D18" s="74">
        <f>'13'!K19</f>
        <v>0</v>
      </c>
      <c r="E18" s="75"/>
    </row>
    <row r="19" spans="2:5" ht="22" customHeight="1" x14ac:dyDescent="0.6">
      <c r="B19" s="10">
        <v>14</v>
      </c>
      <c r="C19" s="9" t="s">
        <v>2330</v>
      </c>
      <c r="D19" s="74">
        <f>'14'!K19</f>
        <v>0</v>
      </c>
      <c r="E19" s="75"/>
    </row>
    <row r="20" spans="2:5" ht="22" customHeight="1" x14ac:dyDescent="0.6">
      <c r="B20" s="10">
        <v>15</v>
      </c>
      <c r="C20" s="9" t="s">
        <v>2331</v>
      </c>
      <c r="D20" s="74">
        <f>'15'!K19</f>
        <v>0</v>
      </c>
      <c r="E20" s="75"/>
    </row>
    <row r="21" spans="2:5" ht="22" customHeight="1" x14ac:dyDescent="0.6">
      <c r="B21" s="10">
        <v>16</v>
      </c>
      <c r="C21" s="9" t="s">
        <v>2332</v>
      </c>
      <c r="D21" s="74">
        <f>'16'!K19</f>
        <v>0</v>
      </c>
      <c r="E21" s="75"/>
    </row>
    <row r="22" spans="2:5" ht="22" customHeight="1" x14ac:dyDescent="0.6">
      <c r="B22" s="10">
        <v>17</v>
      </c>
      <c r="C22" s="9" t="s">
        <v>2333</v>
      </c>
      <c r="D22" s="74">
        <f>'17'!K19</f>
        <v>0</v>
      </c>
      <c r="E22" s="75"/>
    </row>
    <row r="23" spans="2:5" ht="22" customHeight="1" x14ac:dyDescent="0.6">
      <c r="B23" s="10">
        <v>18</v>
      </c>
      <c r="C23" s="9" t="s">
        <v>2334</v>
      </c>
      <c r="D23" s="74">
        <f>'18'!K19</f>
        <v>0</v>
      </c>
      <c r="E23" s="75"/>
    </row>
    <row r="24" spans="2:5" ht="22" customHeight="1" x14ac:dyDescent="0.6">
      <c r="B24" s="10">
        <v>19</v>
      </c>
      <c r="C24" s="9" t="s">
        <v>2335</v>
      </c>
      <c r="D24" s="74">
        <f>'19'!K19</f>
        <v>0</v>
      </c>
      <c r="E24" s="75"/>
    </row>
    <row r="25" spans="2:5" ht="22" customHeight="1" x14ac:dyDescent="0.6">
      <c r="B25" s="10">
        <v>20</v>
      </c>
      <c r="C25" s="9" t="s">
        <v>2336</v>
      </c>
      <c r="D25" s="74">
        <f>'20'!K19</f>
        <v>0</v>
      </c>
      <c r="E25" s="75"/>
    </row>
    <row r="26" spans="2:5" ht="22" customHeight="1" x14ac:dyDescent="0.6">
      <c r="B26" s="10">
        <v>21</v>
      </c>
      <c r="C26" s="9" t="s">
        <v>2337</v>
      </c>
      <c r="D26" s="74">
        <f>'21'!K19</f>
        <v>0</v>
      </c>
      <c r="E26" s="75"/>
    </row>
    <row r="27" spans="2:5" ht="22" customHeight="1" x14ac:dyDescent="0.6">
      <c r="B27" s="10">
        <v>22</v>
      </c>
      <c r="C27" s="9" t="s">
        <v>2338</v>
      </c>
      <c r="D27" s="74">
        <f>'22'!K19</f>
        <v>0</v>
      </c>
      <c r="E27" s="75"/>
    </row>
    <row r="28" spans="2:5" ht="22" customHeight="1" x14ac:dyDescent="0.6">
      <c r="B28" s="10">
        <v>23</v>
      </c>
      <c r="C28" s="9" t="s">
        <v>2339</v>
      </c>
      <c r="D28" s="74">
        <f>'23'!K19</f>
        <v>0</v>
      </c>
      <c r="E28" s="75"/>
    </row>
    <row r="29" spans="2:5" ht="22" customHeight="1" x14ac:dyDescent="0.6">
      <c r="B29" s="10">
        <v>24</v>
      </c>
      <c r="C29" s="9" t="s">
        <v>2340</v>
      </c>
      <c r="D29" s="74">
        <f>'24'!K19</f>
        <v>0</v>
      </c>
      <c r="E29" s="75"/>
    </row>
    <row r="30" spans="2:5" ht="22" customHeight="1" x14ac:dyDescent="0.6">
      <c r="B30" s="10">
        <v>25</v>
      </c>
      <c r="C30" s="9" t="s">
        <v>2341</v>
      </c>
      <c r="D30" s="74">
        <f>'25'!K19</f>
        <v>0</v>
      </c>
      <c r="E30" s="75"/>
    </row>
    <row r="31" spans="2:5" ht="22" customHeight="1" x14ac:dyDescent="0.6">
      <c r="B31" s="10">
        <v>26</v>
      </c>
      <c r="C31" s="9" t="s">
        <v>2342</v>
      </c>
      <c r="D31" s="74">
        <f>'26'!K15</f>
        <v>0</v>
      </c>
      <c r="E31" s="75"/>
    </row>
    <row r="32" spans="2:5" ht="22" customHeight="1" x14ac:dyDescent="0.6">
      <c r="B32" s="10">
        <v>27</v>
      </c>
      <c r="C32" s="9" t="s">
        <v>2343</v>
      </c>
      <c r="D32" s="74">
        <f>'27'!K15</f>
        <v>0</v>
      </c>
      <c r="E32" s="75"/>
    </row>
    <row r="33" spans="2:5" ht="22" customHeight="1" x14ac:dyDescent="0.6">
      <c r="B33" s="10">
        <v>28</v>
      </c>
      <c r="C33" s="9" t="s">
        <v>2344</v>
      </c>
      <c r="D33" s="74">
        <f>'28'!K16</f>
        <v>0</v>
      </c>
      <c r="E33" s="75"/>
    </row>
    <row r="34" spans="2:5" ht="22" customHeight="1" x14ac:dyDescent="0.6">
      <c r="B34" s="10">
        <v>29</v>
      </c>
      <c r="C34" s="9" t="s">
        <v>2345</v>
      </c>
      <c r="D34" s="74">
        <f>'29'!K13</f>
        <v>0</v>
      </c>
      <c r="E34" s="75"/>
    </row>
    <row r="35" spans="2:5" ht="30" customHeight="1" x14ac:dyDescent="0.6">
      <c r="B35" s="71" t="s">
        <v>2374</v>
      </c>
      <c r="C35" s="71"/>
      <c r="D35" s="76">
        <f>SUM(D6:D34)</f>
        <v>0</v>
      </c>
      <c r="E35" s="77"/>
    </row>
    <row r="36" spans="2:5" ht="30" customHeight="1" x14ac:dyDescent="0.6">
      <c r="B36" s="71" t="s">
        <v>2376</v>
      </c>
      <c r="C36" s="71"/>
      <c r="D36" s="76">
        <f>D35*'اطلاعات پروژه'!D13:E13</f>
        <v>0</v>
      </c>
      <c r="E36" s="77"/>
    </row>
    <row r="37" spans="2:5" ht="30" customHeight="1" x14ac:dyDescent="0.6">
      <c r="B37" s="71" t="s">
        <v>2375</v>
      </c>
      <c r="C37" s="71"/>
      <c r="D37" s="76">
        <f>D36+'اطلاعات پروژه'!D12:E12</f>
        <v>0</v>
      </c>
      <c r="E37" s="77"/>
    </row>
  </sheetData>
  <mergeCells count="37">
    <mergeCell ref="D29:E29"/>
    <mergeCell ref="D30:E30"/>
    <mergeCell ref="D31:E31"/>
    <mergeCell ref="B37:C37"/>
    <mergeCell ref="D37:E37"/>
    <mergeCell ref="D32:E32"/>
    <mergeCell ref="D33:E33"/>
    <mergeCell ref="D34:E34"/>
    <mergeCell ref="D35:E35"/>
    <mergeCell ref="B36:C36"/>
    <mergeCell ref="D36:E36"/>
    <mergeCell ref="D24:E24"/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B4:E4"/>
    <mergeCell ref="B35:C35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</mergeCells>
  <pageMargins left="0.39370078740157483" right="0.78740157480314965" top="0.31496062992125984" bottom="0.3149606299212598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rightToLeft="1" zoomScale="80" zoomScaleNormal="80" workbookViewId="0">
      <pane ySplit="6" topLeftCell="A7" activePane="bottomLeft" state="frozen"/>
      <selection pane="bottomLeft" activeCell="A10" sqref="A10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5" max="15" width="8" hidden="1" customWidth="1"/>
  </cols>
  <sheetData>
    <row r="1" spans="1:15" ht="32.15" customHeight="1" x14ac:dyDescent="0.6"/>
    <row r="2" spans="1:15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5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5" ht="28.5" customHeight="1" x14ac:dyDescent="0.6">
      <c r="A4" s="79" t="str">
        <f>'خلاصه مالی فصلهای ابنیه'!C6</f>
        <v>عملیات تخریب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5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2370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5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5" ht="44.25" customHeight="1" x14ac:dyDescent="0.6">
      <c r="A7" s="13" t="s">
        <v>6</v>
      </c>
      <c r="B7" s="20" t="str">
        <f>VLOOKUP($A7,'Fehrest-Abnye'!A3:D1169,2,0)</f>
        <v>کندن و يا بريدن و در صورت لزوم ريشه كن كردن ‏درخت از هر نوع، در صورتي كه محيط تنه درخت ‏در سطح زمين تا 15 سانتي متر باشد، به ازاي هر 5 ‏سانتي متر محيط تنه (کسر 5 سانتي متر به تناسب ‏محاسبه مي‌شود) و حمل آن به خارج محل عمليات.‏</v>
      </c>
      <c r="C7" s="11"/>
      <c r="D7" s="11"/>
      <c r="E7" s="11"/>
      <c r="F7" s="11"/>
      <c r="G7" s="11"/>
      <c r="H7" s="11" t="str">
        <f>VLOOKUP($A7,'Fehrest-Abnye'!A3:D1169,3,0)</f>
        <v>اصله</v>
      </c>
      <c r="I7" s="14">
        <f>VLOOKUP($A7,'Fehrest-Abnye'!A3:D1169,4,0)</f>
        <v>9730</v>
      </c>
      <c r="J7" s="15">
        <f>IF(AND(C7=0,D7=0,E7=0,F7=0,G7=0),0,ROUND(IF(C7=0,1,C7)*IF(D7=0,1,D7)*IF(E7=0,1,E7)*IF(F7=0,1,F7)*IF(G7=0,1,G7),2))</f>
        <v>0</v>
      </c>
      <c r="K7" s="16">
        <f>J7*I7</f>
        <v>0</v>
      </c>
      <c r="O7" s="32" t="s">
        <v>3</v>
      </c>
    </row>
    <row r="8" spans="1:15" ht="30" customHeight="1" x14ac:dyDescent="0.6">
      <c r="A8" s="13" t="s">
        <v>6</v>
      </c>
      <c r="B8" s="20" t="str">
        <f>VLOOKUP($A8,'Fehrest-Abnye'!A4:D1170,2,0)</f>
        <v>کندن و يا بريدن و در صورت لزوم ريشه كن كردن ‏درخت از هر نوع، در صورتي كه محيط تنه درخت ‏در سطح زمين تا 15 سانتي متر باشد، به ازاي هر 5 ‏سانتي متر محيط تنه (کسر 5 سانتي متر به تناسب ‏محاسبه مي‌شود) و حمل آن به خارج محل عمليات.‏</v>
      </c>
      <c r="C8" s="11"/>
      <c r="D8" s="11"/>
      <c r="E8" s="11"/>
      <c r="F8" s="11"/>
      <c r="G8" s="11"/>
      <c r="H8" s="11" t="str">
        <f>VLOOKUP($A8,'Fehrest-Abnye'!A4:D1170,3,0)</f>
        <v>اصله</v>
      </c>
      <c r="I8" s="14">
        <f>VLOOKUP($A8,'Fehrest-Abnye'!A4:D1170,4,0)</f>
        <v>9730</v>
      </c>
      <c r="J8" s="15">
        <f t="shared" ref="J8:J18" si="0">IF(AND(C8=0,D8=0,E8=0,F8=0,G8=0),0,ROUND(IF(C8=0,1,C8)*IF(D8=0,1,D8)*IF(E8=0,1,E8)*IF(F8=0,1,F8)*IF(G8=0,1,G8),2))</f>
        <v>0</v>
      </c>
      <c r="K8" s="16">
        <f t="shared" ref="K8:K18" si="1">J8*I8</f>
        <v>0</v>
      </c>
      <c r="O8" s="32" t="s">
        <v>6</v>
      </c>
    </row>
    <row r="9" spans="1:15" ht="30" customHeight="1" x14ac:dyDescent="0.6">
      <c r="A9" s="13" t="s">
        <v>15</v>
      </c>
      <c r="B9" s="20" t="str">
        <f>VLOOKUP($A9,'Fehrest-Abnye'!A5:D1171,2,0)</f>
        <v>پر کردن و کوبيدن جاي ريشه با خاک مناسب در ‏صورتي که محيط تنه درخت در سطح زمين بيش از ‏‏60 تا 90 سانتي متر باشد.‏</v>
      </c>
      <c r="C9" s="11"/>
      <c r="D9" s="11"/>
      <c r="E9" s="11"/>
      <c r="F9" s="11"/>
      <c r="G9" s="11"/>
      <c r="H9" s="11" t="str">
        <f>VLOOKUP($A9,'Fehrest-Abnye'!A5:D1171,3,0)</f>
        <v>اصله</v>
      </c>
      <c r="I9" s="14">
        <f>VLOOKUP($A9,'Fehrest-Abnye'!A5:D1171,4,0)</f>
        <v>201000</v>
      </c>
      <c r="J9" s="15">
        <f t="shared" si="0"/>
        <v>0</v>
      </c>
      <c r="K9" s="16">
        <f t="shared" si="1"/>
        <v>0</v>
      </c>
      <c r="O9" s="32" t="s">
        <v>9</v>
      </c>
    </row>
    <row r="10" spans="1:15" ht="30" customHeight="1" x14ac:dyDescent="0.6">
      <c r="A10" s="13" t="s">
        <v>19</v>
      </c>
      <c r="B10" s="20" t="str">
        <f>VLOOKUP($A10,'Fehrest-Abnye'!A6:D1172,2,0)</f>
        <v>جابجایی درخت درصورتی که محیط تنه درخت تا 30 سانتیمتر باشد.</v>
      </c>
      <c r="C10" s="11"/>
      <c r="D10" s="11"/>
      <c r="E10" s="11"/>
      <c r="F10" s="11"/>
      <c r="G10" s="11"/>
      <c r="H10" s="11" t="str">
        <f>VLOOKUP($A10,'Fehrest-Abnye'!A6:D1172,3,0)</f>
        <v>اصله</v>
      </c>
      <c r="I10" s="14">
        <f>VLOOKUP($A10,'Fehrest-Abnye'!A6:D1172,4,0)</f>
        <v>0</v>
      </c>
      <c r="J10" s="15">
        <f t="shared" si="0"/>
        <v>0</v>
      </c>
      <c r="K10" s="16">
        <f t="shared" si="1"/>
        <v>0</v>
      </c>
      <c r="O10" s="32" t="s">
        <v>11</v>
      </c>
    </row>
    <row r="11" spans="1:15" ht="30" customHeight="1" x14ac:dyDescent="0.6">
      <c r="A11" s="13" t="s">
        <v>15</v>
      </c>
      <c r="B11" s="20" t="str">
        <f>VLOOKUP($A11,'Fehrest-Abnye'!A7:D1173,2,0)</f>
        <v>پر کردن و کوبيدن جاي ريشه با خاک مناسب در ‏صورتي که محيط تنه درخت در سطح زمين بيش از ‏‏60 تا 90 سانتي متر باشد.‏</v>
      </c>
      <c r="C11" s="11"/>
      <c r="D11" s="11"/>
      <c r="E11" s="11"/>
      <c r="F11" s="11"/>
      <c r="G11" s="11"/>
      <c r="H11" s="11" t="str">
        <f>VLOOKUP($A11,'Fehrest-Abnye'!A7:D1173,3,0)</f>
        <v>اصله</v>
      </c>
      <c r="I11" s="14">
        <f>VLOOKUP($A11,'Fehrest-Abnye'!A7:D1173,4,0)</f>
        <v>201000</v>
      </c>
      <c r="J11" s="15">
        <f t="shared" si="0"/>
        <v>0</v>
      </c>
      <c r="K11" s="16">
        <f t="shared" si="1"/>
        <v>0</v>
      </c>
      <c r="O11" s="32" t="s">
        <v>13</v>
      </c>
    </row>
    <row r="12" spans="1:15" ht="30" customHeight="1" x14ac:dyDescent="0.6">
      <c r="A12" s="13" t="s">
        <v>34</v>
      </c>
      <c r="B12" s="20" t="str">
        <f>VLOOKUP($A12,'Fehrest-Abnye'!A8:D1174,2,0)</f>
        <v>سوراخ كردن سقف ياديوارهاي بتني و بتن مسلح، ‏به‌سطح مقطع تا 0.005 مترمربع به انضمام بريدن ‏ميل‌گردها.‏</v>
      </c>
      <c r="C12" s="11"/>
      <c r="D12" s="11"/>
      <c r="E12" s="11"/>
      <c r="F12" s="11"/>
      <c r="G12" s="11"/>
      <c r="H12" s="11" t="str">
        <f>VLOOKUP($A12,'Fehrest-Abnye'!A8:D1174,3,0)</f>
        <v>مترطول</v>
      </c>
      <c r="I12" s="14">
        <f>VLOOKUP($A12,'Fehrest-Abnye'!A8:D1174,4,0)</f>
        <v>443000</v>
      </c>
      <c r="J12" s="15">
        <f t="shared" si="0"/>
        <v>0</v>
      </c>
      <c r="K12" s="16">
        <f t="shared" si="1"/>
        <v>0</v>
      </c>
      <c r="O12" s="32" t="s">
        <v>15</v>
      </c>
    </row>
    <row r="13" spans="1:15" ht="30" customHeight="1" x14ac:dyDescent="0.6">
      <c r="A13" s="13" t="s">
        <v>50</v>
      </c>
      <c r="B13" s="20" t="str">
        <f>VLOOKUP($A13,'Fehrest-Abnye'!A9:D1175,2,0)</f>
        <v>اضافه بها به‌رديف 010211، براي هر يك سانتيمتر ‏مربع كه به سطح مقطع اضافه شود.‏</v>
      </c>
      <c r="C13" s="11"/>
      <c r="D13" s="11"/>
      <c r="E13" s="11"/>
      <c r="F13" s="11"/>
      <c r="G13" s="11"/>
      <c r="H13" s="11" t="str">
        <f>VLOOKUP($A13,'Fehrest-Abnye'!A9:D1175,3,0)</f>
        <v>مترطول</v>
      </c>
      <c r="I13" s="14">
        <f>VLOOKUP($A13,'Fehrest-Abnye'!A9:D1175,4,0)</f>
        <v>11000</v>
      </c>
      <c r="J13" s="15">
        <f t="shared" si="0"/>
        <v>0</v>
      </c>
      <c r="K13" s="16">
        <f t="shared" si="1"/>
        <v>0</v>
      </c>
      <c r="O13" s="32" t="s">
        <v>17</v>
      </c>
    </row>
    <row r="14" spans="1:15" ht="30" customHeight="1" x14ac:dyDescent="0.6">
      <c r="A14" s="13" t="s">
        <v>65</v>
      </c>
      <c r="B14" s="20" t="str">
        <f>VLOOKUP($A14,'Fehrest-Abnye'!A10:D1176,2,0)</f>
        <v>تخريب انواع بتن غيرمسلح، باهر عيار سيمان.‏</v>
      </c>
      <c r="C14" s="11"/>
      <c r="D14" s="11"/>
      <c r="E14" s="11"/>
      <c r="F14" s="11"/>
      <c r="G14" s="11"/>
      <c r="H14" s="11" t="str">
        <f>VLOOKUP($A14,'Fehrest-Abnye'!A10:D1176,3,0)</f>
        <v>مترمكعب</v>
      </c>
      <c r="I14" s="14">
        <f>VLOOKUP($A14,'Fehrest-Abnye'!A10:D1176,4,0)</f>
        <v>1299000</v>
      </c>
      <c r="J14" s="15">
        <f t="shared" si="0"/>
        <v>0</v>
      </c>
      <c r="K14" s="16">
        <f t="shared" si="1"/>
        <v>0</v>
      </c>
      <c r="O14" s="32" t="s">
        <v>19</v>
      </c>
    </row>
    <row r="15" spans="1:15" ht="30" customHeight="1" x14ac:dyDescent="0.6">
      <c r="A15" s="13" t="s">
        <v>97</v>
      </c>
      <c r="B15" s="20" t="str">
        <f>VLOOKUP($A15,'Fehrest-Abnye'!A11:D1177,2,0)</f>
        <v>برچيدن هر نوع سفال بام.‏</v>
      </c>
      <c r="C15" s="11"/>
      <c r="D15" s="11"/>
      <c r="E15" s="11"/>
      <c r="F15" s="11"/>
      <c r="G15" s="11"/>
      <c r="H15" s="11" t="str">
        <f>VLOOKUP($A15,'Fehrest-Abnye'!A11:D1177,3,0)</f>
        <v>مترمربع</v>
      </c>
      <c r="I15" s="14">
        <f>VLOOKUP($A15,'Fehrest-Abnye'!A11:D1177,4,0)</f>
        <v>17800</v>
      </c>
      <c r="J15" s="15">
        <f t="shared" si="0"/>
        <v>0</v>
      </c>
      <c r="K15" s="16">
        <f t="shared" si="1"/>
        <v>0</v>
      </c>
      <c r="O15" s="32" t="s">
        <v>21</v>
      </c>
    </row>
    <row r="16" spans="1:15" ht="30" customHeight="1" x14ac:dyDescent="0.6">
      <c r="A16" s="13" t="s">
        <v>114</v>
      </c>
      <c r="B16" s="20" t="str">
        <f>VLOOKUP($A16,'Fehrest-Abnye'!A12:D1178,2,0)</f>
        <v>باز كردن قفل و يراق آلات در و پنجره لولا، چفت، ‏دستگيره و مانند آن، برحسب هر در يا پنجره.‏</v>
      </c>
      <c r="C16" s="11"/>
      <c r="D16" s="11"/>
      <c r="E16" s="11"/>
      <c r="F16" s="11"/>
      <c r="G16" s="11"/>
      <c r="H16" s="11" t="str">
        <f>VLOOKUP($A16,'Fehrest-Abnye'!A12:D1178,3,0)</f>
        <v>عدد</v>
      </c>
      <c r="I16" s="14">
        <f>VLOOKUP($A16,'Fehrest-Abnye'!A12:D1178,4,0)</f>
        <v>22600</v>
      </c>
      <c r="J16" s="15">
        <f t="shared" si="0"/>
        <v>0</v>
      </c>
      <c r="K16" s="16">
        <f t="shared" si="1"/>
        <v>0</v>
      </c>
      <c r="O16" s="32" t="s">
        <v>23</v>
      </c>
    </row>
    <row r="17" spans="1:15" ht="30" customHeight="1" x14ac:dyDescent="0.6">
      <c r="A17" s="13" t="s">
        <v>150</v>
      </c>
      <c r="B17" s="20" t="str">
        <f>VLOOKUP($A17,'Fehrest-Abnye'!A13:D1179,2,0)</f>
        <v>كندن آسفالت پشت بام به‌هر ضخامت تا 3 سانتيمتر.‏</v>
      </c>
      <c r="C17" s="11"/>
      <c r="D17" s="11"/>
      <c r="E17" s="11"/>
      <c r="F17" s="11"/>
      <c r="G17" s="11"/>
      <c r="H17" s="11" t="str">
        <f>VLOOKUP($A17,'Fehrest-Abnye'!A13:D1179,3,0)</f>
        <v>مترمربع</v>
      </c>
      <c r="I17" s="14">
        <f>VLOOKUP($A17,'Fehrest-Abnye'!A13:D1179,4,0)</f>
        <v>47900</v>
      </c>
      <c r="J17" s="15">
        <f t="shared" si="0"/>
        <v>0</v>
      </c>
      <c r="K17" s="16">
        <f t="shared" si="1"/>
        <v>0</v>
      </c>
      <c r="O17" s="32" t="s">
        <v>25</v>
      </c>
    </row>
    <row r="18" spans="1:15" ht="30" customHeight="1" x14ac:dyDescent="0.6">
      <c r="A18" s="13" t="s">
        <v>170</v>
      </c>
      <c r="B18" s="20" t="str">
        <f>VLOOKUP($A18,'Fehrest-Abnye'!A14:D1180,2,0)</f>
        <v>تراشيدن هر نوع آسفالت و اساس قيري با ماشين ‏مخصوص آسفالت تراش، به ضخامت تا 5 سانتي‌متر.‏</v>
      </c>
      <c r="C18" s="11"/>
      <c r="D18" s="11"/>
      <c r="E18" s="11"/>
      <c r="F18" s="11"/>
      <c r="G18" s="11"/>
      <c r="H18" s="11" t="str">
        <f>VLOOKUP($A18,'Fehrest-Abnye'!A14:D1180,3,0)</f>
        <v>مترمربع</v>
      </c>
      <c r="I18" s="14">
        <f>VLOOKUP($A18,'Fehrest-Abnye'!A14:D1180,4,0)</f>
        <v>34000</v>
      </c>
      <c r="J18" s="15">
        <f t="shared" si="0"/>
        <v>0</v>
      </c>
      <c r="K18" s="16">
        <f t="shared" si="1"/>
        <v>0</v>
      </c>
      <c r="O18" s="32" t="s">
        <v>27</v>
      </c>
    </row>
    <row r="19" spans="1:15" ht="30.75" customHeight="1" x14ac:dyDescent="0.6">
      <c r="A19" s="78" t="s">
        <v>2373</v>
      </c>
      <c r="B19" s="78"/>
      <c r="C19" s="78"/>
      <c r="D19" s="78"/>
      <c r="E19" s="78"/>
      <c r="F19" s="78"/>
      <c r="G19" s="78"/>
      <c r="H19" s="78"/>
      <c r="I19" s="78"/>
      <c r="J19" s="78"/>
      <c r="K19" s="16">
        <f>SUM(K7:K18)</f>
        <v>0</v>
      </c>
      <c r="O19" s="32" t="s">
        <v>30</v>
      </c>
    </row>
    <row r="20" spans="1:15" ht="20" x14ac:dyDescent="0.6">
      <c r="K20" s="21"/>
      <c r="O20" s="32" t="s">
        <v>32</v>
      </c>
    </row>
    <row r="21" spans="1:15" ht="20" x14ac:dyDescent="0.6">
      <c r="O21" s="32" t="s">
        <v>34</v>
      </c>
    </row>
    <row r="22" spans="1:15" ht="20" x14ac:dyDescent="0.6">
      <c r="O22" s="32" t="s">
        <v>36</v>
      </c>
    </row>
    <row r="23" spans="1:15" ht="20" x14ac:dyDescent="0.6">
      <c r="O23" s="32" t="s">
        <v>38</v>
      </c>
    </row>
    <row r="24" spans="1:15" ht="20" x14ac:dyDescent="0.6">
      <c r="O24" s="32" t="s">
        <v>40</v>
      </c>
    </row>
    <row r="25" spans="1:15" ht="20" x14ac:dyDescent="0.6">
      <c r="O25" s="32" t="s">
        <v>42</v>
      </c>
    </row>
    <row r="26" spans="1:15" ht="20" x14ac:dyDescent="0.6">
      <c r="O26" s="32" t="s">
        <v>44</v>
      </c>
    </row>
    <row r="27" spans="1:15" ht="20" x14ac:dyDescent="0.6">
      <c r="O27" s="32" t="s">
        <v>46</v>
      </c>
    </row>
    <row r="28" spans="1:15" ht="20" x14ac:dyDescent="0.6">
      <c r="O28" s="32" t="s">
        <v>48</v>
      </c>
    </row>
    <row r="29" spans="1:15" ht="20" x14ac:dyDescent="0.6">
      <c r="O29" s="32" t="s">
        <v>50</v>
      </c>
    </row>
    <row r="30" spans="1:15" ht="20" x14ac:dyDescent="0.6">
      <c r="O30" s="32" t="s">
        <v>52</v>
      </c>
    </row>
    <row r="31" spans="1:15" ht="20" x14ac:dyDescent="0.6">
      <c r="O31" s="32" t="s">
        <v>54</v>
      </c>
    </row>
    <row r="32" spans="1:15" ht="20" x14ac:dyDescent="0.6">
      <c r="O32" s="32" t="s">
        <v>56</v>
      </c>
    </row>
    <row r="33" spans="15:15" ht="20" x14ac:dyDescent="0.6">
      <c r="O33" s="32" t="s">
        <v>59</v>
      </c>
    </row>
    <row r="34" spans="15:15" ht="20" x14ac:dyDescent="0.6">
      <c r="O34" s="32" t="s">
        <v>61</v>
      </c>
    </row>
    <row r="35" spans="15:15" ht="20" x14ac:dyDescent="0.6">
      <c r="O35" s="32" t="s">
        <v>63</v>
      </c>
    </row>
    <row r="36" spans="15:15" ht="20" x14ac:dyDescent="0.6">
      <c r="O36" s="32" t="s">
        <v>65</v>
      </c>
    </row>
    <row r="37" spans="15:15" ht="20" x14ac:dyDescent="0.6">
      <c r="O37" s="32" t="s">
        <v>67</v>
      </c>
    </row>
    <row r="38" spans="15:15" ht="20" x14ac:dyDescent="0.6">
      <c r="O38" s="32" t="s">
        <v>69</v>
      </c>
    </row>
    <row r="39" spans="15:15" ht="20" x14ac:dyDescent="0.6">
      <c r="O39" s="32" t="s">
        <v>71</v>
      </c>
    </row>
    <row r="40" spans="15:15" ht="20" x14ac:dyDescent="0.6">
      <c r="O40" s="32" t="s">
        <v>73</v>
      </c>
    </row>
    <row r="41" spans="15:15" ht="20" x14ac:dyDescent="0.6">
      <c r="O41" s="32" t="s">
        <v>75</v>
      </c>
    </row>
    <row r="42" spans="15:15" ht="20" x14ac:dyDescent="0.6">
      <c r="O42" s="32" t="s">
        <v>77</v>
      </c>
    </row>
    <row r="43" spans="15:15" ht="20" x14ac:dyDescent="0.6">
      <c r="O43" s="32" t="s">
        <v>79</v>
      </c>
    </row>
    <row r="44" spans="15:15" ht="20" x14ac:dyDescent="0.6">
      <c r="O44" s="32" t="s">
        <v>81</v>
      </c>
    </row>
    <row r="45" spans="15:15" ht="20" x14ac:dyDescent="0.6">
      <c r="O45" s="32" t="s">
        <v>83</v>
      </c>
    </row>
    <row r="46" spans="15:15" ht="20" x14ac:dyDescent="0.6">
      <c r="O46" s="32" t="s">
        <v>85</v>
      </c>
    </row>
    <row r="47" spans="15:15" ht="20" x14ac:dyDescent="0.6">
      <c r="O47" s="32" t="s">
        <v>87</v>
      </c>
    </row>
    <row r="48" spans="15:15" ht="20" x14ac:dyDescent="0.6">
      <c r="O48" s="32" t="s">
        <v>89</v>
      </c>
    </row>
    <row r="49" spans="15:15" ht="20" x14ac:dyDescent="0.6">
      <c r="O49" s="32" t="s">
        <v>91</v>
      </c>
    </row>
    <row r="50" spans="15:15" ht="20" x14ac:dyDescent="0.6">
      <c r="O50" s="32" t="s">
        <v>93</v>
      </c>
    </row>
    <row r="51" spans="15:15" ht="20" x14ac:dyDescent="0.6">
      <c r="O51" s="32" t="s">
        <v>95</v>
      </c>
    </row>
    <row r="52" spans="15:15" ht="20" x14ac:dyDescent="0.6">
      <c r="O52" s="32" t="s">
        <v>97</v>
      </c>
    </row>
    <row r="53" spans="15:15" ht="20" x14ac:dyDescent="0.6">
      <c r="O53" s="32" t="s">
        <v>99</v>
      </c>
    </row>
    <row r="54" spans="15:15" ht="20" x14ac:dyDescent="0.6">
      <c r="O54" s="32" t="s">
        <v>101</v>
      </c>
    </row>
    <row r="55" spans="15:15" ht="20" x14ac:dyDescent="0.6">
      <c r="O55" s="32" t="s">
        <v>103</v>
      </c>
    </row>
    <row r="56" spans="15:15" ht="20" x14ac:dyDescent="0.6">
      <c r="O56" s="32" t="s">
        <v>105</v>
      </c>
    </row>
    <row r="57" spans="15:15" ht="20" x14ac:dyDescent="0.6">
      <c r="O57" s="32" t="s">
        <v>107</v>
      </c>
    </row>
    <row r="58" spans="15:15" ht="20" x14ac:dyDescent="0.6">
      <c r="O58" s="32" t="s">
        <v>109</v>
      </c>
    </row>
    <row r="59" spans="15:15" ht="20" x14ac:dyDescent="0.6">
      <c r="O59" s="32" t="s">
        <v>112</v>
      </c>
    </row>
    <row r="60" spans="15:15" ht="20" x14ac:dyDescent="0.6">
      <c r="O60" s="32" t="s">
        <v>114</v>
      </c>
    </row>
    <row r="61" spans="15:15" ht="20" x14ac:dyDescent="0.6">
      <c r="O61" s="32" t="s">
        <v>116</v>
      </c>
    </row>
    <row r="62" spans="15:15" ht="20" x14ac:dyDescent="0.6">
      <c r="O62" s="32" t="s">
        <v>118</v>
      </c>
    </row>
    <row r="63" spans="15:15" ht="20" x14ac:dyDescent="0.6">
      <c r="O63" s="32" t="s">
        <v>120</v>
      </c>
    </row>
    <row r="64" spans="15:15" ht="20" x14ac:dyDescent="0.6">
      <c r="O64" s="32" t="s">
        <v>122</v>
      </c>
    </row>
    <row r="65" spans="15:15" ht="20" x14ac:dyDescent="0.6">
      <c r="O65" s="32" t="s">
        <v>125</v>
      </c>
    </row>
    <row r="66" spans="15:15" ht="20" x14ac:dyDescent="0.6">
      <c r="O66" s="32" t="s">
        <v>127</v>
      </c>
    </row>
    <row r="67" spans="15:15" ht="20" x14ac:dyDescent="0.6">
      <c r="O67" s="32" t="s">
        <v>130</v>
      </c>
    </row>
    <row r="68" spans="15:15" ht="20" x14ac:dyDescent="0.6">
      <c r="O68" s="32" t="s">
        <v>132</v>
      </c>
    </row>
    <row r="69" spans="15:15" ht="20" x14ac:dyDescent="0.6">
      <c r="O69" s="32" t="s">
        <v>134</v>
      </c>
    </row>
    <row r="70" spans="15:15" ht="20" x14ac:dyDescent="0.6">
      <c r="O70" s="32" t="s">
        <v>136</v>
      </c>
    </row>
    <row r="71" spans="15:15" ht="20" x14ac:dyDescent="0.6">
      <c r="O71" s="32" t="s">
        <v>138</v>
      </c>
    </row>
    <row r="72" spans="15:15" ht="20" x14ac:dyDescent="0.6">
      <c r="O72" s="32" t="s">
        <v>140</v>
      </c>
    </row>
    <row r="73" spans="15:15" ht="20" x14ac:dyDescent="0.6">
      <c r="O73" s="32" t="s">
        <v>142</v>
      </c>
    </row>
    <row r="74" spans="15:15" ht="20" x14ac:dyDescent="0.6">
      <c r="O74" s="32" t="s">
        <v>144</v>
      </c>
    </row>
    <row r="75" spans="15:15" ht="20" x14ac:dyDescent="0.6">
      <c r="O75" s="32" t="s">
        <v>146</v>
      </c>
    </row>
    <row r="76" spans="15:15" ht="20" x14ac:dyDescent="0.6">
      <c r="O76" s="32" t="s">
        <v>148</v>
      </c>
    </row>
    <row r="77" spans="15:15" ht="20" x14ac:dyDescent="0.6">
      <c r="O77" s="32" t="s">
        <v>150</v>
      </c>
    </row>
    <row r="78" spans="15:15" ht="20" x14ac:dyDescent="0.6">
      <c r="O78" s="32" t="s">
        <v>152</v>
      </c>
    </row>
    <row r="79" spans="15:15" ht="20" x14ac:dyDescent="0.6">
      <c r="O79" s="32" t="s">
        <v>154</v>
      </c>
    </row>
    <row r="80" spans="15:15" ht="20" x14ac:dyDescent="0.6">
      <c r="O80" s="32" t="s">
        <v>156</v>
      </c>
    </row>
    <row r="81" spans="15:15" ht="20" x14ac:dyDescent="0.6">
      <c r="O81" s="32" t="s">
        <v>158</v>
      </c>
    </row>
    <row r="82" spans="15:15" ht="20" x14ac:dyDescent="0.6">
      <c r="O82" s="32" t="s">
        <v>160</v>
      </c>
    </row>
    <row r="83" spans="15:15" ht="20" x14ac:dyDescent="0.6">
      <c r="O83" s="32" t="s">
        <v>162</v>
      </c>
    </row>
    <row r="84" spans="15:15" ht="20" x14ac:dyDescent="0.6">
      <c r="O84" s="32" t="s">
        <v>164</v>
      </c>
    </row>
    <row r="85" spans="15:15" ht="20" x14ac:dyDescent="0.6">
      <c r="O85" s="32" t="s">
        <v>166</v>
      </c>
    </row>
    <row r="86" spans="15:15" ht="20" x14ac:dyDescent="0.6">
      <c r="O86" s="32" t="s">
        <v>168</v>
      </c>
    </row>
    <row r="87" spans="15:15" ht="20" x14ac:dyDescent="0.6">
      <c r="O87" s="32" t="s">
        <v>170</v>
      </c>
    </row>
    <row r="88" spans="15:15" ht="20" x14ac:dyDescent="0.6">
      <c r="O88" s="32" t="s">
        <v>172</v>
      </c>
    </row>
    <row r="89" spans="15:15" ht="20" x14ac:dyDescent="0.6">
      <c r="O89" s="32" t="s">
        <v>174</v>
      </c>
    </row>
    <row r="90" spans="15:15" ht="20" x14ac:dyDescent="0.6">
      <c r="O90" s="32" t="s">
        <v>176</v>
      </c>
    </row>
    <row r="91" spans="15:15" ht="20" x14ac:dyDescent="0.6">
      <c r="O91" s="32" t="s">
        <v>178</v>
      </c>
    </row>
  </sheetData>
  <dataConsolidate/>
  <mergeCells count="17">
    <mergeCell ref="K5:K6"/>
    <mergeCell ref="A19:J19"/>
    <mergeCell ref="A4:K4"/>
    <mergeCell ref="C2:E2"/>
    <mergeCell ref="C3:E3"/>
    <mergeCell ref="F2:K2"/>
    <mergeCell ref="F3:K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dataValidations count="1">
    <dataValidation type="list" allowBlank="1" showInputMessage="1" showErrorMessage="1" sqref="A7:A18">
      <formula1>$O$7:$O$91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rightToLeft="1" zoomScale="70" zoomScaleNormal="70" workbookViewId="0">
      <pane ySplit="6" topLeftCell="A7" activePane="bottomLeft" state="frozen"/>
      <selection pane="bottomLeft" activeCell="O1" sqref="O1:O1048576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5" max="15" width="8" hidden="1" customWidth="1"/>
  </cols>
  <sheetData>
    <row r="1" spans="1:15" ht="32.15" customHeight="1" x14ac:dyDescent="0.6"/>
    <row r="2" spans="1:15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5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5" ht="28.5" customHeight="1" x14ac:dyDescent="0.6">
      <c r="A4" s="79" t="str">
        <f>'خلاصه مالی فصلهای ابنیه'!C7</f>
        <v>عملیات خاکی با دست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5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2370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5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5" ht="44.25" customHeight="1" x14ac:dyDescent="0.6">
      <c r="A7" s="13" t="s">
        <v>180</v>
      </c>
      <c r="B7" s="20" t="str">
        <f>VLOOKUP($A7,'Fehrest-Abnye'!A3:D1169,2,0)</f>
        <v>لجن برداري، حمل با چرخ دستي يا وسايل مشابه آن، ‏تا فاصله 50 متري و تخليه آنها‏‎.‎</v>
      </c>
      <c r="C7" s="12"/>
      <c r="D7" s="12"/>
      <c r="E7" s="12"/>
      <c r="F7" s="12"/>
      <c r="G7" s="12"/>
      <c r="H7" s="11" t="str">
        <f>VLOOKUP($A7,'Fehrest-Abnye'!A3:D1169,3,0)</f>
        <v>مترمكعب</v>
      </c>
      <c r="I7" s="14">
        <f>VLOOKUP($A7,'Fehrest-Abnye'!A3:D1169,4,0)</f>
        <v>147000</v>
      </c>
      <c r="J7" s="15">
        <f>IF(AND(C7=0,D7=0,E7=0,F7=0,G7=0),0,ROUND(IF(C7=0,1,C7)*IF(D7=0,1,D7)*IF(E7=0,1,E7)*IF(F7=0,1,F7)*IF(G7=0,1,G7),2))</f>
        <v>0</v>
      </c>
      <c r="K7" s="16">
        <f>J7*I7</f>
        <v>0</v>
      </c>
      <c r="O7" s="32" t="s">
        <v>180</v>
      </c>
    </row>
    <row r="8" spans="1:15" ht="30" customHeight="1" x14ac:dyDescent="0.6">
      <c r="A8" s="13" t="s">
        <v>182</v>
      </c>
      <c r="B8" s="20" t="str">
        <f>VLOOKUP($A8,'Fehrest-Abnye'!A4:D1170,2,0)</f>
        <v>خاك‌برداري، پي‌كني، گودبرداري و كانال‌كني در ‏زمينهاي نرم، تا عمق 2 متر و ريختن خاكهاي كنده ‏شده به‌كنار محلهاي مربوط.‏</v>
      </c>
      <c r="C8" s="12"/>
      <c r="D8" s="12"/>
      <c r="E8" s="12"/>
      <c r="F8" s="12"/>
      <c r="G8" s="12"/>
      <c r="H8" s="11" t="str">
        <f>VLOOKUP($A8,'Fehrest-Abnye'!A4:D1170,3,0)</f>
        <v>مترمكعب</v>
      </c>
      <c r="I8" s="14">
        <f>VLOOKUP($A8,'Fehrest-Abnye'!A4:D1170,4,0)</f>
        <v>64600</v>
      </c>
      <c r="J8" s="15">
        <f t="shared" ref="J8:J18" si="0">IF(AND(C8=0,D8=0,E8=0,F8=0,G8=0),0,ROUND(IF(C8=0,1,C8)*IF(D8=0,1,D8)*IF(E8=0,1,E8)*IF(F8=0,1,F8)*IF(G8=0,1,G8),2))</f>
        <v>0</v>
      </c>
      <c r="K8" s="16">
        <f t="shared" ref="K8:K18" si="1">J8*I8</f>
        <v>0</v>
      </c>
      <c r="O8" s="32" t="s">
        <v>182</v>
      </c>
    </row>
    <row r="9" spans="1:15" ht="30" customHeight="1" x14ac:dyDescent="0.6">
      <c r="A9" s="13" t="s">
        <v>184</v>
      </c>
      <c r="B9" s="20" t="str">
        <f>VLOOKUP($A9,'Fehrest-Abnye'!A5:D1171,2,0)</f>
        <v>خاك‌برداري، پي‌كني، گودبرداري و كانال‌كني در ‏زمينهاي سخت، تا عمق 2 متر و ريختن خاكهاي كنده ‏شده به‌كنارمحلهاي مربوط.‏</v>
      </c>
      <c r="C9" s="12"/>
      <c r="D9" s="12"/>
      <c r="E9" s="12"/>
      <c r="F9" s="12"/>
      <c r="G9" s="12"/>
      <c r="H9" s="11" t="str">
        <f>VLOOKUP($A9,'Fehrest-Abnye'!A5:D1171,3,0)</f>
        <v>مترمكعب</v>
      </c>
      <c r="I9" s="14">
        <f>VLOOKUP($A9,'Fehrest-Abnye'!A5:D1171,4,0)</f>
        <v>147000</v>
      </c>
      <c r="J9" s="15">
        <f t="shared" si="0"/>
        <v>0</v>
      </c>
      <c r="K9" s="16">
        <f t="shared" si="1"/>
        <v>0</v>
      </c>
      <c r="O9" s="32" t="s">
        <v>184</v>
      </c>
    </row>
    <row r="10" spans="1:15" ht="30" customHeight="1" x14ac:dyDescent="0.6">
      <c r="A10" s="13" t="s">
        <v>186</v>
      </c>
      <c r="B10" s="20" t="str">
        <f>VLOOKUP($A10,'Fehrest-Abnye'!A6:D1172,2,0)</f>
        <v>خاك‌برداري، پي‌كني، گودبرداري و كانال‌كني در ‏زمينهاي سنگي، تا عمق 2 متر و ريختن مواد كنده ‏شده به كنار محلهاي مربوط.‏</v>
      </c>
      <c r="C10" s="12"/>
      <c r="D10" s="12"/>
      <c r="E10" s="12"/>
      <c r="F10" s="12"/>
      <c r="G10" s="12"/>
      <c r="H10" s="11" t="str">
        <f>VLOOKUP($A10,'Fehrest-Abnye'!A6:D1172,3,0)</f>
        <v>مترمكعب</v>
      </c>
      <c r="I10" s="14">
        <f>VLOOKUP($A10,'Fehrest-Abnye'!A6:D1172,4,0)</f>
        <v>1419000</v>
      </c>
      <c r="J10" s="15">
        <f t="shared" si="0"/>
        <v>0</v>
      </c>
      <c r="K10" s="16">
        <f t="shared" si="1"/>
        <v>0</v>
      </c>
      <c r="O10" s="32" t="s">
        <v>186</v>
      </c>
    </row>
    <row r="11" spans="1:15" ht="30" customHeight="1" x14ac:dyDescent="0.6">
      <c r="A11" s="13" t="s">
        <v>190</v>
      </c>
      <c r="B11" s="20" t="str">
        <f>VLOOKUP($A11,'Fehrest-Abnye'!A7:D1173,2,0)</f>
        <v>اضافه بها، به رديف‌هاي 020102 تا 020104، در ‏صورتي كه، عمليات پايين تراز سطح آب زيرزميني ‏صورت گيرد و براي آبكشي حين انجام كار، كاربردن ‏تلمبه موتوري ضروري باشد.‏</v>
      </c>
      <c r="C11" s="12"/>
      <c r="D11" s="12"/>
      <c r="E11" s="12"/>
      <c r="F11" s="12"/>
      <c r="G11" s="12"/>
      <c r="H11" s="11" t="str">
        <f>VLOOKUP($A11,'Fehrest-Abnye'!A7:D1173,3,0)</f>
        <v>مترمكعب</v>
      </c>
      <c r="I11" s="14">
        <f>VLOOKUP($A11,'Fehrest-Abnye'!A7:D1173,4,0)</f>
        <v>129000</v>
      </c>
      <c r="J11" s="15">
        <f t="shared" si="0"/>
        <v>0</v>
      </c>
      <c r="K11" s="16">
        <f t="shared" si="1"/>
        <v>0</v>
      </c>
      <c r="O11" s="32" t="s">
        <v>188</v>
      </c>
    </row>
    <row r="12" spans="1:15" ht="30" customHeight="1" x14ac:dyDescent="0.6">
      <c r="A12" s="13" t="s">
        <v>194</v>
      </c>
      <c r="B12" s="20" t="str">
        <f>VLOOKUP($A12,'Fehrest-Abnye'!A8:D1174,2,0)</f>
        <v>اضافه بها نسبت به رديف 020301، هرگاه عمق چاه ‏بيش از20 متر باشد، براي حجم واقع در 5 متر اول ‏مازاد بر20 متر، يك بار، و براي حجم واقع در 5 متر ‏دوم، دو بار، و براي حجم واقع در 5 متر سوم، سه بار ‏و به همين ترتيب براي عمقهاي بيشتر.‏</v>
      </c>
      <c r="C12" s="12"/>
      <c r="D12" s="12"/>
      <c r="E12" s="12"/>
      <c r="F12" s="12"/>
      <c r="G12" s="12"/>
      <c r="H12" s="11" t="str">
        <f>VLOOKUP($A12,'Fehrest-Abnye'!A8:D1174,3,0)</f>
        <v>مترمكعب</v>
      </c>
      <c r="I12" s="14">
        <f>VLOOKUP($A12,'Fehrest-Abnye'!A8:D1174,4,0)</f>
        <v>94300</v>
      </c>
      <c r="J12" s="15">
        <f t="shared" si="0"/>
        <v>0</v>
      </c>
      <c r="K12" s="16">
        <f t="shared" si="1"/>
        <v>0</v>
      </c>
      <c r="O12" s="32" t="s">
        <v>190</v>
      </c>
    </row>
    <row r="13" spans="1:15" ht="30" customHeight="1" x14ac:dyDescent="0.6">
      <c r="A13" s="13" t="s">
        <v>196</v>
      </c>
      <c r="B13" s="20" t="str">
        <f>VLOOKUP($A13,'Fehrest-Abnye'!A9:D1175,2,0)</f>
        <v>بارگيري مواد حاصله از هر نوع عمليات خاكي، غير ‏لجني، و حمل با هر نوع وسيله دستي تا50 متر و ‏تخليه آن در مواردي كه استفاده از ماشين براي حمل ‏ممكن نباشد.‏</v>
      </c>
      <c r="C13" s="12"/>
      <c r="D13" s="12"/>
      <c r="E13" s="12"/>
      <c r="F13" s="12"/>
      <c r="G13" s="12"/>
      <c r="H13" s="11" t="str">
        <f>VLOOKUP($A13,'Fehrest-Abnye'!A9:D1175,3,0)</f>
        <v>مترمكعب</v>
      </c>
      <c r="I13" s="14">
        <f>VLOOKUP($A13,'Fehrest-Abnye'!A9:D1175,4,0)</f>
        <v>144000</v>
      </c>
      <c r="J13" s="15">
        <f t="shared" si="0"/>
        <v>0</v>
      </c>
      <c r="K13" s="16">
        <f t="shared" si="1"/>
        <v>0</v>
      </c>
      <c r="O13" s="32" t="s">
        <v>192</v>
      </c>
    </row>
    <row r="14" spans="1:15" ht="30" customHeight="1" x14ac:dyDescent="0.6">
      <c r="A14" s="13" t="s">
        <v>198</v>
      </c>
      <c r="B14" s="20" t="str">
        <f>VLOOKUP($A14,'Fehrest-Abnye'!A10:D1176,2,0)</f>
        <v>اضافه بهابه رديف‌هاي 020101 و020401، براي 50 ‏متر حمل اضافي با وسايل دستي، كسر50 متر به ‏تناسب محاسبه مي‌شود.‏</v>
      </c>
      <c r="C14" s="12"/>
      <c r="D14" s="12"/>
      <c r="E14" s="12"/>
      <c r="F14" s="12"/>
      <c r="G14" s="12"/>
      <c r="H14" s="11" t="str">
        <f>VLOOKUP($A14,'Fehrest-Abnye'!A10:D1176,3,0)</f>
        <v>مترمكعب</v>
      </c>
      <c r="I14" s="14">
        <f>VLOOKUP($A14,'Fehrest-Abnye'!A10:D1176,4,0)</f>
        <v>100500</v>
      </c>
      <c r="J14" s="15">
        <f t="shared" si="0"/>
        <v>0</v>
      </c>
      <c r="K14" s="16">
        <f t="shared" si="1"/>
        <v>0</v>
      </c>
      <c r="O14" s="32" t="s">
        <v>194</v>
      </c>
    </row>
    <row r="15" spans="1:15" ht="30" customHeight="1" x14ac:dyDescent="0.6">
      <c r="A15" s="13" t="s">
        <v>200</v>
      </c>
      <c r="B15" s="20" t="str">
        <f>VLOOKUP($A15,'Fehrest-Abnye'!A11:D1177,2,0)</f>
        <v>تسطيح و رگلاژ سطوح خاكريزي و خاكبرداري پي‌ها، ‏گودها و كانالها كه با ماشين انجام شده باشد.‏</v>
      </c>
      <c r="C15" s="12"/>
      <c r="D15" s="12"/>
      <c r="E15" s="12"/>
      <c r="F15" s="12"/>
      <c r="G15" s="12"/>
      <c r="H15" s="11" t="str">
        <f>VLOOKUP($A15,'Fehrest-Abnye'!A11:D1177,3,0)</f>
        <v>مترمربع</v>
      </c>
      <c r="I15" s="14">
        <f>VLOOKUP($A15,'Fehrest-Abnye'!A11:D1177,4,0)</f>
        <v>5000</v>
      </c>
      <c r="J15" s="15">
        <f t="shared" si="0"/>
        <v>0</v>
      </c>
      <c r="K15" s="16">
        <f t="shared" si="1"/>
        <v>0</v>
      </c>
      <c r="O15" s="32" t="s">
        <v>196</v>
      </c>
    </row>
    <row r="16" spans="1:15" ht="30" customHeight="1" x14ac:dyDescent="0.6">
      <c r="A16" s="13" t="s">
        <v>202</v>
      </c>
      <c r="B16" s="20" t="str">
        <f>VLOOKUP($A16,'Fehrest-Abnye'!A12:D1178,2,0)</f>
        <v>سرند كردن خاك، شن يا ماسه، برحسب حجم مواد ‏سرند و مصرف شده در محل.‏</v>
      </c>
      <c r="C16" s="12"/>
      <c r="D16" s="12"/>
      <c r="E16" s="12"/>
      <c r="F16" s="12"/>
      <c r="G16" s="12"/>
      <c r="H16" s="11" t="str">
        <f>VLOOKUP($A16,'Fehrest-Abnye'!A12:D1178,3,0)</f>
        <v>مترمكعب</v>
      </c>
      <c r="I16" s="14">
        <f>VLOOKUP($A16,'Fehrest-Abnye'!A12:D1178,4,0)</f>
        <v>72500</v>
      </c>
      <c r="J16" s="15">
        <f t="shared" si="0"/>
        <v>0</v>
      </c>
      <c r="K16" s="16">
        <f t="shared" si="1"/>
        <v>0</v>
      </c>
      <c r="O16" s="32" t="s">
        <v>198</v>
      </c>
    </row>
    <row r="17" spans="1:15" ht="30" customHeight="1" x14ac:dyDescent="0.6">
      <c r="A17" s="13" t="s">
        <v>204</v>
      </c>
      <c r="B17" s="20" t="str">
        <f>VLOOKUP($A17,'Fehrest-Abnye'!A13:D1179,2,0)</f>
        <v>تهيه، حمل، ريختن، پخش و تسطيح هر نوع خاك ‏زراعتي به هرضخامت.‏</v>
      </c>
      <c r="C17" s="12"/>
      <c r="D17" s="12"/>
      <c r="E17" s="12"/>
      <c r="F17" s="12"/>
      <c r="G17" s="12"/>
      <c r="H17" s="11" t="str">
        <f>VLOOKUP($A17,'Fehrest-Abnye'!A13:D1179,3,0)</f>
        <v>مترمكعب</v>
      </c>
      <c r="I17" s="14">
        <f>VLOOKUP($A17,'Fehrest-Abnye'!A13:D1179,4,0)</f>
        <v>248500</v>
      </c>
      <c r="J17" s="15">
        <f t="shared" si="0"/>
        <v>0</v>
      </c>
      <c r="K17" s="16">
        <f t="shared" si="1"/>
        <v>0</v>
      </c>
      <c r="O17" s="32" t="s">
        <v>200</v>
      </c>
    </row>
    <row r="18" spans="1:15" ht="30" customHeight="1" x14ac:dyDescent="0.6">
      <c r="A18" s="13" t="s">
        <v>206</v>
      </c>
      <c r="B18" s="20" t="str">
        <f>VLOOKUP($A18,'Fehrest-Abnye'!A14:D1180,2,0)</f>
        <v>ريختن خاكها يا مصالح سنگي موجود در كنار پي‌ها، ‏گودها و كانالها، به‌درون پي‌ها، گودها و كانالها در ‏قشرهاي حداكثر 15 سانتيمتر در هر عمق و پخش و ‏تسطيح لازم.‏</v>
      </c>
      <c r="C18" s="12"/>
      <c r="D18" s="12"/>
      <c r="E18" s="12"/>
      <c r="F18" s="12"/>
      <c r="G18" s="12"/>
      <c r="H18" s="11" t="str">
        <f>VLOOKUP($A18,'Fehrest-Abnye'!A14:D1180,3,0)</f>
        <v>مترمكعب</v>
      </c>
      <c r="I18" s="14">
        <f>VLOOKUP($A18,'Fehrest-Abnye'!A14:D1180,4,0)</f>
        <v>38700</v>
      </c>
      <c r="J18" s="15">
        <f t="shared" si="0"/>
        <v>0</v>
      </c>
      <c r="K18" s="16">
        <f t="shared" si="1"/>
        <v>0</v>
      </c>
      <c r="O18" s="32" t="s">
        <v>202</v>
      </c>
    </row>
    <row r="19" spans="1:15" ht="30.75" customHeight="1" x14ac:dyDescent="0.6">
      <c r="A19" s="78" t="s">
        <v>2373</v>
      </c>
      <c r="B19" s="78"/>
      <c r="C19" s="78"/>
      <c r="D19" s="78"/>
      <c r="E19" s="78"/>
      <c r="F19" s="78"/>
      <c r="G19" s="78"/>
      <c r="H19" s="78"/>
      <c r="I19" s="78"/>
      <c r="J19" s="78"/>
      <c r="K19" s="16">
        <f>SUM(K7:K18)</f>
        <v>0</v>
      </c>
      <c r="O19" s="32" t="s">
        <v>204</v>
      </c>
    </row>
    <row r="20" spans="1:15" ht="20" x14ac:dyDescent="0.6">
      <c r="O20" s="32" t="s">
        <v>206</v>
      </c>
    </row>
    <row r="21" spans="1:15" ht="20" x14ac:dyDescent="0.6">
      <c r="O21" s="32" t="s">
        <v>208</v>
      </c>
    </row>
    <row r="22" spans="1:15" ht="20" x14ac:dyDescent="0.6">
      <c r="O22" s="32" t="s">
        <v>210</v>
      </c>
    </row>
    <row r="23" spans="1:15" ht="20" x14ac:dyDescent="0.6">
      <c r="O23" s="32" t="s">
        <v>212</v>
      </c>
    </row>
  </sheetData>
  <dataConsolidate/>
  <mergeCells count="17">
    <mergeCell ref="A19:J19"/>
    <mergeCell ref="F5:F6"/>
    <mergeCell ref="G5:G6"/>
    <mergeCell ref="H5:H6"/>
    <mergeCell ref="I5:I6"/>
    <mergeCell ref="J5:J6"/>
    <mergeCell ref="K5:K6"/>
    <mergeCell ref="C2:E2"/>
    <mergeCell ref="F2:K2"/>
    <mergeCell ref="C3:E3"/>
    <mergeCell ref="F3:K3"/>
    <mergeCell ref="A4:K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A7:A18">
      <formula1>$O$7:$O$23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="70" zoomScaleNormal="70" workbookViewId="0">
      <pane ySplit="6" topLeftCell="A7" activePane="bottomLeft" state="frozen"/>
      <selection pane="bottomLeft" activeCell="M10" sqref="M10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5" max="15" width="8" hidden="1" customWidth="1"/>
  </cols>
  <sheetData>
    <row r="1" spans="1:15" ht="32.15" customHeight="1" x14ac:dyDescent="0.6"/>
    <row r="2" spans="1:15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5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5" ht="28.5" customHeight="1" x14ac:dyDescent="0.6">
      <c r="A4" s="79" t="str">
        <f>'خلاصه مالی فصلهای ابنیه'!C8</f>
        <v xml:space="preserve">عملیات خاکی با ماشین 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5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2370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5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5" ht="44.25" customHeight="1" x14ac:dyDescent="0.6">
      <c r="A7" s="13" t="s">
        <v>214</v>
      </c>
      <c r="B7" s="20" t="str">
        <f>VLOOKUP($A7,'Fehrest-Abnye'!A3:D1169,2,0)</f>
        <v>شخم زدن هرنوع زمين غيرسنگي با وسيله مكانيكي، ‏به‌عمق تا 15 سانتيمتر‏‎.‎</v>
      </c>
      <c r="C7" s="12"/>
      <c r="D7" s="12"/>
      <c r="E7" s="12"/>
      <c r="F7" s="12"/>
      <c r="G7" s="12"/>
      <c r="H7" s="11" t="str">
        <f>VLOOKUP($A7,'Fehrest-Abnye'!A3:D1169,3,0)</f>
        <v>مترمربع</v>
      </c>
      <c r="I7" s="14">
        <f>VLOOKUP($A7,'Fehrest-Abnye'!A3:D1169,4,0)</f>
        <v>555</v>
      </c>
      <c r="J7" s="15">
        <f>IF(AND(C7=0,D7=0,E7=0,F7=0,G7=0),0,ROUND(IF(C7=0,1,C7)*IF(D7=0,1,D7)*IF(E7=0,1,E7)*IF(F7=0,1,F7)*IF(G7=0,1,G7),2))</f>
        <v>0</v>
      </c>
      <c r="K7" s="16">
        <f>J7*I7</f>
        <v>0</v>
      </c>
      <c r="O7" s="32" t="s">
        <v>214</v>
      </c>
    </row>
    <row r="8" spans="1:15" ht="30" customHeight="1" x14ac:dyDescent="0.6">
      <c r="A8" s="13" t="s">
        <v>216</v>
      </c>
      <c r="B8" s="20" t="str">
        <f>VLOOKUP($A8,'Fehrest-Abnye'!A4:D1170,2,0)</f>
        <v>لجن برداري در زمينهاي لجني با هر وسيله مكانيكي، ‏حمل مواد تا فاصله 20 متر از مركز ثقل برداشت و ‏تخليه آن.‏</v>
      </c>
      <c r="C8" s="12"/>
      <c r="D8" s="12"/>
      <c r="E8" s="12"/>
      <c r="F8" s="12"/>
      <c r="G8" s="12"/>
      <c r="H8" s="11" t="str">
        <f>VLOOKUP($A8,'Fehrest-Abnye'!A4:D1170,3,0)</f>
        <v>مترمكعب</v>
      </c>
      <c r="I8" s="14">
        <f>VLOOKUP($A8,'Fehrest-Abnye'!A4:D1170,4,0)</f>
        <v>40800</v>
      </c>
      <c r="J8" s="15">
        <f t="shared" ref="J8:J18" si="0">IF(AND(C8=0,D8=0,E8=0,F8=0,G8=0),0,ROUND(IF(C8=0,1,C8)*IF(D8=0,1,D8)*IF(E8=0,1,E8)*IF(F8=0,1,F8)*IF(G8=0,1,G8),2))</f>
        <v>0</v>
      </c>
      <c r="K8" s="16">
        <f t="shared" ref="K8:K18" si="1">J8*I8</f>
        <v>0</v>
      </c>
      <c r="O8" s="32" t="s">
        <v>216</v>
      </c>
    </row>
    <row r="9" spans="1:15" ht="30" customHeight="1" x14ac:dyDescent="0.6">
      <c r="A9" s="13" t="s">
        <v>218</v>
      </c>
      <c r="B9" s="20" t="str">
        <f>VLOOKUP($A9,'Fehrest-Abnye'!A5:D1171,2,0)</f>
        <v>خاك‌برداري در زمينهاي نرم باهر وسيله مكانيكي، ‏حمل مواد حاصل از خاك‌برداري تا فاصله 20 متر از ‏مركز ثقل برداشت و توده كردن آن.‏</v>
      </c>
      <c r="C9" s="12"/>
      <c r="D9" s="12"/>
      <c r="E9" s="12"/>
      <c r="F9" s="12"/>
      <c r="G9" s="12"/>
      <c r="H9" s="11" t="str">
        <f>VLOOKUP($A9,'Fehrest-Abnye'!A5:D1171,3,0)</f>
        <v>مترمكعب</v>
      </c>
      <c r="I9" s="14">
        <f>VLOOKUP($A9,'Fehrest-Abnye'!A5:D1171,4,0)</f>
        <v>0</v>
      </c>
      <c r="J9" s="15">
        <f t="shared" si="0"/>
        <v>0</v>
      </c>
      <c r="K9" s="16">
        <f t="shared" si="1"/>
        <v>0</v>
      </c>
      <c r="O9" s="32" t="s">
        <v>218</v>
      </c>
    </row>
    <row r="10" spans="1:15" ht="30" customHeight="1" x14ac:dyDescent="0.6">
      <c r="A10" s="13" t="s">
        <v>220</v>
      </c>
      <c r="B10" s="20" t="str">
        <f>VLOOKUP($A10,'Fehrest-Abnye'!A6:D1172,2,0)</f>
        <v>خاك‌برداري در زمينهاي سخت با هر وسيله مكانيكي، ‏حمل مواد حاصل از خاك‌برداري تا فاصله 20 متر از ‏مركز ثقل برداشت و توده كردن آن.‏</v>
      </c>
      <c r="C10" s="12"/>
      <c r="D10" s="12"/>
      <c r="E10" s="12"/>
      <c r="F10" s="12"/>
      <c r="G10" s="12"/>
      <c r="H10" s="11" t="str">
        <f>VLOOKUP($A10,'Fehrest-Abnye'!A6:D1172,3,0)</f>
        <v>مترمكعب</v>
      </c>
      <c r="I10" s="14">
        <f>VLOOKUP($A10,'Fehrest-Abnye'!A6:D1172,4,0)</f>
        <v>6810</v>
      </c>
      <c r="J10" s="15">
        <f t="shared" si="0"/>
        <v>0</v>
      </c>
      <c r="K10" s="16">
        <f t="shared" si="1"/>
        <v>0</v>
      </c>
      <c r="O10" s="32" t="s">
        <v>220</v>
      </c>
    </row>
    <row r="11" spans="1:15" ht="30" customHeight="1" x14ac:dyDescent="0.6">
      <c r="A11" s="13" t="s">
        <v>222</v>
      </c>
      <c r="B11" s="20" t="str">
        <f>VLOOKUP($A11,'Fehrest-Abnye'!A7:D1173,2,0)</f>
        <v>خاك‌برداري در زمينهاي سنگي باهر وسيله مكانيكي، ‏حمل مواد حاصل از خاك‌برداري تا فاصله 20 متر از ‏مركز ثقل برداشت و توده كردن آن.‏</v>
      </c>
      <c r="C11" s="12"/>
      <c r="D11" s="12"/>
      <c r="E11" s="12"/>
      <c r="F11" s="12"/>
      <c r="G11" s="12"/>
      <c r="H11" s="11" t="str">
        <f>VLOOKUP($A11,'Fehrest-Abnye'!A7:D1173,3,0)</f>
        <v>مترمكعب</v>
      </c>
      <c r="I11" s="14">
        <f>VLOOKUP($A11,'Fehrest-Abnye'!A7:D1173,4,0)</f>
        <v>14000</v>
      </c>
      <c r="J11" s="15">
        <f t="shared" si="0"/>
        <v>0</v>
      </c>
      <c r="K11" s="16">
        <f t="shared" si="1"/>
        <v>0</v>
      </c>
      <c r="O11" s="32" t="s">
        <v>222</v>
      </c>
    </row>
    <row r="12" spans="1:15" ht="30" customHeight="1" x14ac:dyDescent="0.6">
      <c r="A12" s="13" t="s">
        <v>224</v>
      </c>
      <c r="B12" s="20" t="str">
        <f>VLOOKUP($A12,'Fehrest-Abnye'!A8:D1174,2,0)</f>
        <v>خاك‌برداري در زمين‌هاي سنگي با هر وسيله مكانيكي ‏و با استفاده از مواد سوزا، حمل مواد حاصل از ‏خاك‌برداري تا فاصله 20 متر از مركز ثقل برداشت و ‏توده كردن آن.‏</v>
      </c>
      <c r="C12" s="12"/>
      <c r="D12" s="12"/>
      <c r="E12" s="12"/>
      <c r="F12" s="12"/>
      <c r="G12" s="12"/>
      <c r="H12" s="11" t="str">
        <f>VLOOKUP($A12,'Fehrest-Abnye'!A8:D1174,3,0)</f>
        <v>مترمكعب</v>
      </c>
      <c r="I12" s="14">
        <f>VLOOKUP($A12,'Fehrest-Abnye'!A8:D1174,4,0)</f>
        <v>66100</v>
      </c>
      <c r="J12" s="15">
        <f t="shared" si="0"/>
        <v>0</v>
      </c>
      <c r="K12" s="16">
        <f t="shared" si="1"/>
        <v>0</v>
      </c>
      <c r="O12" s="32" t="s">
        <v>224</v>
      </c>
    </row>
    <row r="13" spans="1:15" ht="30" customHeight="1" x14ac:dyDescent="0.6">
      <c r="A13" s="13" t="s">
        <v>226</v>
      </c>
      <c r="B13" s="20" t="str">
        <f>VLOOKUP($A13,'Fehrest-Abnye'!A9:D1175,2,0)</f>
        <v>خاك‌برداري در زمين‌هاي سنگي با استفاده از چکش هیدرولیکی، حمل مواد حاصل از خاک برداری تا فاصله 20 متر از مرکز ثقل، برداشت و ‏توده كردن آن.‏</v>
      </c>
      <c r="C13" s="12"/>
      <c r="D13" s="12"/>
      <c r="E13" s="12"/>
      <c r="F13" s="12"/>
      <c r="G13" s="12"/>
      <c r="H13" s="11" t="str">
        <f>VLOOKUP($A13,'Fehrest-Abnye'!A9:D1175,3,0)</f>
        <v>مترمكعب</v>
      </c>
      <c r="I13" s="14">
        <f>VLOOKUP($A13,'Fehrest-Abnye'!A9:D1175,4,0)</f>
        <v>81000</v>
      </c>
      <c r="J13" s="15">
        <f t="shared" si="0"/>
        <v>0</v>
      </c>
      <c r="K13" s="16">
        <f t="shared" si="1"/>
        <v>0</v>
      </c>
      <c r="O13" s="32" t="s">
        <v>226</v>
      </c>
    </row>
    <row r="14" spans="1:15" ht="30" customHeight="1" x14ac:dyDescent="0.6">
      <c r="A14" s="13" t="s">
        <v>228</v>
      </c>
      <c r="B14" s="20" t="str">
        <f>VLOOKUP($A14,'Fehrest-Abnye'!A10:D1176,2,0)</f>
        <v>خاك‌برداري در زمين‌هاي سنگي بدون استفاده از مواد ‏سوزا، ولي با استفاده از مواد منبسط شونده.‏</v>
      </c>
      <c r="C14" s="12"/>
      <c r="D14" s="12"/>
      <c r="E14" s="12"/>
      <c r="F14" s="12"/>
      <c r="G14" s="12"/>
      <c r="H14" s="11" t="str">
        <f>VLOOKUP($A14,'Fehrest-Abnye'!A10:D1176,3,0)</f>
        <v>مترمكعب</v>
      </c>
      <c r="I14" s="14">
        <f>VLOOKUP($A14,'Fehrest-Abnye'!A10:D1176,4,0)</f>
        <v>112000</v>
      </c>
      <c r="J14" s="15">
        <f t="shared" si="0"/>
        <v>0</v>
      </c>
      <c r="K14" s="16">
        <f t="shared" si="1"/>
        <v>0</v>
      </c>
      <c r="O14" s="32" t="s">
        <v>228</v>
      </c>
    </row>
    <row r="15" spans="1:15" ht="30" customHeight="1" x14ac:dyDescent="0.6">
      <c r="A15" s="13" t="s">
        <v>230</v>
      </c>
      <c r="B15" s="20" t="str">
        <f>VLOOKUP($A15,'Fehrest-Abnye'!A11:D1177,2,0)</f>
        <v>رگلاژ و پروفيله كردن سطح شيرواني و كف ‏ترانشه‌ها.‏</v>
      </c>
      <c r="C15" s="12"/>
      <c r="D15" s="12"/>
      <c r="E15" s="12"/>
      <c r="F15" s="12"/>
      <c r="G15" s="12"/>
      <c r="H15" s="11" t="str">
        <f>VLOOKUP($A15,'Fehrest-Abnye'!A11:D1177,3,0)</f>
        <v>مترمربع</v>
      </c>
      <c r="I15" s="14">
        <f>VLOOKUP($A15,'Fehrest-Abnye'!A11:D1177,4,0)</f>
        <v>2960</v>
      </c>
      <c r="J15" s="15">
        <f t="shared" si="0"/>
        <v>0</v>
      </c>
      <c r="K15" s="16">
        <f t="shared" si="1"/>
        <v>0</v>
      </c>
      <c r="O15" s="32" t="s">
        <v>230</v>
      </c>
    </row>
    <row r="16" spans="1:15" ht="30" customHeight="1" x14ac:dyDescent="0.6">
      <c r="A16" s="13" t="s">
        <v>240</v>
      </c>
      <c r="B16" s="20" t="str">
        <f>VLOOKUP($A16,'Fehrest-Abnye'!A12:D1178,2,0)</f>
        <v>پي‌كني، كانال‌كني و گودبرداري با وسيله مكانيكي در ‏زمينهاي نرم، تا عمق 2 متر و ريختن خاك كنده شده ‏در كنارمحلهاي مربوط.‏</v>
      </c>
      <c r="C16" s="12"/>
      <c r="D16" s="12"/>
      <c r="E16" s="12"/>
      <c r="F16" s="12"/>
      <c r="G16" s="12"/>
      <c r="H16" s="11" t="str">
        <f>VLOOKUP($A16,'Fehrest-Abnye'!A12:D1178,3,0)</f>
        <v>مترمكعب</v>
      </c>
      <c r="I16" s="14">
        <f>VLOOKUP($A16,'Fehrest-Abnye'!A12:D1178,4,0)</f>
        <v>19000</v>
      </c>
      <c r="J16" s="15">
        <f t="shared" si="0"/>
        <v>0</v>
      </c>
      <c r="K16" s="16">
        <f t="shared" si="1"/>
        <v>0</v>
      </c>
      <c r="O16" s="32" t="s">
        <v>232</v>
      </c>
    </row>
    <row r="17" spans="1:15" ht="30" customHeight="1" x14ac:dyDescent="0.6">
      <c r="A17" s="13" t="s">
        <v>252</v>
      </c>
      <c r="B17" s="20" t="str">
        <f>VLOOKUP($A17,'Fehrest-Abnye'!A13:D1179,2,0)</f>
        <v>بارگيري مواد حاصل از عمليات خاكي يا خاكهاي ‏توده شده و حمل آن با كاميون يا هرنوع وسيله ‏مكانيكي ديگر تا فاصله 100 متري مركز ثقل برداشت ‏و تخليه آن.‏</v>
      </c>
      <c r="C17" s="12"/>
      <c r="D17" s="12"/>
      <c r="E17" s="12"/>
      <c r="F17" s="12"/>
      <c r="G17" s="12"/>
      <c r="H17" s="11" t="str">
        <f>VLOOKUP($A17,'Fehrest-Abnye'!A13:D1179,3,0)</f>
        <v>مترمكعب</v>
      </c>
      <c r="I17" s="14">
        <f>VLOOKUP($A17,'Fehrest-Abnye'!A13:D1179,4,0)</f>
        <v>14500</v>
      </c>
      <c r="J17" s="15">
        <f t="shared" si="0"/>
        <v>0</v>
      </c>
      <c r="K17" s="16">
        <f t="shared" si="1"/>
        <v>0</v>
      </c>
      <c r="O17" s="32" t="s">
        <v>234</v>
      </c>
    </row>
    <row r="18" spans="1:15" ht="30" customHeight="1" x14ac:dyDescent="0.6">
      <c r="A18" s="13" t="s">
        <v>254</v>
      </c>
      <c r="B18" s="20" t="str">
        <f>VLOOKUP($A18,'Fehrest-Abnye'!A14:D1180,2,0)</f>
        <v>حمل مواد حاصل از عمليات خاكي يا خاكهاي توده ‏شده، وقتي كه فاصله حمل بيش از 100 متر تا 500 ‏متر باشد، به ازاي هر 100 متر مازاد بر100 متر اول. ‏كسر 100 متر به تناسب محاسبه مي شود.‏</v>
      </c>
      <c r="C18" s="12"/>
      <c r="D18" s="12"/>
      <c r="E18" s="12"/>
      <c r="F18" s="12"/>
      <c r="G18" s="12"/>
      <c r="H18" s="11" t="str">
        <f>VLOOKUP($A18,'Fehrest-Abnye'!A14:D1180,3,0)</f>
        <v>مترمكعب</v>
      </c>
      <c r="I18" s="14">
        <f>VLOOKUP($A18,'Fehrest-Abnye'!A14:D1180,4,0)</f>
        <v>1270</v>
      </c>
      <c r="J18" s="15">
        <f t="shared" si="0"/>
        <v>0</v>
      </c>
      <c r="K18" s="16">
        <f t="shared" si="1"/>
        <v>0</v>
      </c>
      <c r="O18" s="32" t="s">
        <v>236</v>
      </c>
    </row>
    <row r="19" spans="1:15" ht="30.75" customHeight="1" x14ac:dyDescent="0.6">
      <c r="A19" s="78" t="s">
        <v>2373</v>
      </c>
      <c r="B19" s="78"/>
      <c r="C19" s="78"/>
      <c r="D19" s="78"/>
      <c r="E19" s="78"/>
      <c r="F19" s="78"/>
      <c r="G19" s="78"/>
      <c r="H19" s="78"/>
      <c r="I19" s="78"/>
      <c r="J19" s="78"/>
      <c r="K19" s="16">
        <f>SUM(K7:K18)</f>
        <v>0</v>
      </c>
      <c r="O19" s="32" t="s">
        <v>238</v>
      </c>
    </row>
    <row r="20" spans="1:15" ht="20" x14ac:dyDescent="0.6">
      <c r="O20" s="32" t="s">
        <v>240</v>
      </c>
    </row>
    <row r="21" spans="1:15" ht="20" x14ac:dyDescent="0.6">
      <c r="O21" s="32" t="s">
        <v>242</v>
      </c>
    </row>
    <row r="22" spans="1:15" ht="20" x14ac:dyDescent="0.6">
      <c r="O22" s="32" t="s">
        <v>244</v>
      </c>
    </row>
    <row r="23" spans="1:15" ht="20" x14ac:dyDescent="0.6">
      <c r="O23" s="32" t="s">
        <v>246</v>
      </c>
    </row>
    <row r="24" spans="1:15" ht="20" x14ac:dyDescent="0.6">
      <c r="O24" s="32" t="s">
        <v>248</v>
      </c>
    </row>
    <row r="25" spans="1:15" ht="20" x14ac:dyDescent="0.6">
      <c r="O25" s="32" t="s">
        <v>250</v>
      </c>
    </row>
    <row r="26" spans="1:15" ht="20" x14ac:dyDescent="0.6">
      <c r="O26" s="32" t="s">
        <v>252</v>
      </c>
    </row>
    <row r="27" spans="1:15" ht="20" x14ac:dyDescent="0.6">
      <c r="O27" s="32" t="s">
        <v>254</v>
      </c>
    </row>
    <row r="28" spans="1:15" ht="20" x14ac:dyDescent="0.6">
      <c r="O28" s="32" t="s">
        <v>256</v>
      </c>
    </row>
    <row r="29" spans="1:15" ht="20" x14ac:dyDescent="0.6">
      <c r="O29" s="32" t="s">
        <v>259</v>
      </c>
    </row>
    <row r="30" spans="1:15" ht="20" x14ac:dyDescent="0.6">
      <c r="O30" s="32" t="s">
        <v>261</v>
      </c>
    </row>
    <row r="31" spans="1:15" ht="20" x14ac:dyDescent="0.6">
      <c r="O31" s="32" t="s">
        <v>263</v>
      </c>
    </row>
    <row r="32" spans="1:15" ht="20" x14ac:dyDescent="0.6">
      <c r="O32" s="32" t="s">
        <v>265</v>
      </c>
    </row>
    <row r="33" spans="15:15" ht="20" x14ac:dyDescent="0.6">
      <c r="O33" s="32" t="s">
        <v>267</v>
      </c>
    </row>
    <row r="34" spans="15:15" ht="20" x14ac:dyDescent="0.6">
      <c r="O34" s="32" t="s">
        <v>269</v>
      </c>
    </row>
    <row r="35" spans="15:15" ht="20" x14ac:dyDescent="0.6">
      <c r="O35" s="32" t="s">
        <v>271</v>
      </c>
    </row>
    <row r="36" spans="15:15" ht="20" x14ac:dyDescent="0.6">
      <c r="O36" s="32" t="s">
        <v>273</v>
      </c>
    </row>
    <row r="37" spans="15:15" ht="20" x14ac:dyDescent="0.6">
      <c r="O37" s="32" t="s">
        <v>275</v>
      </c>
    </row>
    <row r="38" spans="15:15" ht="20" x14ac:dyDescent="0.6">
      <c r="O38" s="32" t="s">
        <v>277</v>
      </c>
    </row>
    <row r="39" spans="15:15" ht="20" x14ac:dyDescent="0.6">
      <c r="O39" s="32" t="s">
        <v>279</v>
      </c>
    </row>
    <row r="40" spans="15:15" ht="20" x14ac:dyDescent="0.6">
      <c r="O40" s="32" t="s">
        <v>281</v>
      </c>
    </row>
    <row r="41" spans="15:15" ht="20" x14ac:dyDescent="0.6">
      <c r="O41" s="32" t="s">
        <v>283</v>
      </c>
    </row>
    <row r="42" spans="15:15" ht="20" x14ac:dyDescent="0.6">
      <c r="O42" s="32" t="s">
        <v>285</v>
      </c>
    </row>
    <row r="43" spans="15:15" ht="20" x14ac:dyDescent="0.6">
      <c r="O43" s="32" t="s">
        <v>287</v>
      </c>
    </row>
    <row r="44" spans="15:15" ht="20" x14ac:dyDescent="0.6">
      <c r="O44" s="32" t="s">
        <v>289</v>
      </c>
    </row>
    <row r="45" spans="15:15" ht="20" x14ac:dyDescent="0.6">
      <c r="O45" s="32" t="s">
        <v>291</v>
      </c>
    </row>
    <row r="46" spans="15:15" ht="20" x14ac:dyDescent="0.6">
      <c r="O46" s="32" t="s">
        <v>293</v>
      </c>
    </row>
    <row r="47" spans="15:15" ht="20" x14ac:dyDescent="0.6">
      <c r="O47" s="32" t="s">
        <v>295</v>
      </c>
    </row>
    <row r="48" spans="15:15" ht="20" x14ac:dyDescent="0.6">
      <c r="O48" s="32" t="s">
        <v>297</v>
      </c>
    </row>
    <row r="49" spans="15:15" ht="20" x14ac:dyDescent="0.6">
      <c r="O49" s="32" t="s">
        <v>299</v>
      </c>
    </row>
    <row r="50" spans="15:15" ht="20" x14ac:dyDescent="0.6">
      <c r="O50" s="32" t="s">
        <v>301</v>
      </c>
    </row>
    <row r="51" spans="15:15" ht="20" x14ac:dyDescent="0.6">
      <c r="O51" s="32" t="s">
        <v>303</v>
      </c>
    </row>
  </sheetData>
  <dataConsolidate/>
  <mergeCells count="17">
    <mergeCell ref="A19:J19"/>
    <mergeCell ref="F5:F6"/>
    <mergeCell ref="G5:G6"/>
    <mergeCell ref="H5:H6"/>
    <mergeCell ref="I5:I6"/>
    <mergeCell ref="J5:J6"/>
    <mergeCell ref="K5:K6"/>
    <mergeCell ref="C2:E2"/>
    <mergeCell ref="F2:K2"/>
    <mergeCell ref="C3:E3"/>
    <mergeCell ref="F3:K3"/>
    <mergeCell ref="A4:K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A7:A18">
      <formula1>$O$7:$O$51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rightToLeft="1" zoomScale="70" zoomScaleNormal="70" workbookViewId="0">
      <pane ySplit="6" topLeftCell="A7" activePane="bottomLeft" state="frozen"/>
      <selection pane="bottomLeft" activeCell="B12" sqref="B12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5" max="15" width="9.09765625" hidden="1" customWidth="1"/>
  </cols>
  <sheetData>
    <row r="1" spans="1:15" ht="32.15" customHeight="1" x14ac:dyDescent="0.6"/>
    <row r="2" spans="1:15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5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5" ht="28.5" customHeight="1" x14ac:dyDescent="0.6">
      <c r="A4" s="79" t="str">
        <f>'خلاصه مالی فصلهای ابنیه'!C9</f>
        <v>عملیات بنایی با سنگ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5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2370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5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5" ht="44.25" customHeight="1" x14ac:dyDescent="0.6">
      <c r="A7" s="13" t="s">
        <v>306</v>
      </c>
      <c r="B7" s="20" t="str">
        <f>VLOOKUP($A7,'Fehrest-Abnye'!A3:D1169,2,0)</f>
        <v>سنگ چيني دركف ساختمان (بلوكاژ) با سنگ قلوه‎.‎</v>
      </c>
      <c r="C7" s="12"/>
      <c r="D7" s="12"/>
      <c r="E7" s="12"/>
      <c r="F7" s="12"/>
      <c r="G7" s="12"/>
      <c r="H7" s="11" t="str">
        <f>VLOOKUP($A7,'Fehrest-Abnye'!A3:D1169,3,0)</f>
        <v>مترمكعب</v>
      </c>
      <c r="I7" s="14">
        <f>VLOOKUP($A7,'Fehrest-Abnye'!A3:D1169,4,0)</f>
        <v>287500</v>
      </c>
      <c r="J7" s="15">
        <f>IF(AND(C7=0,D7=0,E7=0,F7=0,G7=0),0,ROUND(IF(C7=0,1,C7)*IF(D7=0,1,D7)*IF(E7=0,1,E7)*IF(F7=0,1,F7)*IF(G7=0,1,G7),2))</f>
        <v>0</v>
      </c>
      <c r="K7" s="16">
        <f>J7*I7</f>
        <v>0</v>
      </c>
      <c r="O7" s="32" t="s">
        <v>306</v>
      </c>
    </row>
    <row r="8" spans="1:15" ht="30" customHeight="1" x14ac:dyDescent="0.6">
      <c r="A8" s="13" t="s">
        <v>308</v>
      </c>
      <c r="B8" s="20" t="str">
        <f>VLOOKUP($A8,'Fehrest-Abnye'!A4:D1170,2,0)</f>
        <v>سنگ چيني دركف ساختمان (بلوكاژ) با سنگ لاشه.‏</v>
      </c>
      <c r="C8" s="12"/>
      <c r="D8" s="12"/>
      <c r="E8" s="12"/>
      <c r="F8" s="12"/>
      <c r="G8" s="12"/>
      <c r="H8" s="11" t="str">
        <f>VLOOKUP($A8,'Fehrest-Abnye'!A4:D1170,3,0)</f>
        <v>مترمكعب</v>
      </c>
      <c r="I8" s="14">
        <f>VLOOKUP($A8,'Fehrest-Abnye'!A4:D1170,4,0)</f>
        <v>529000</v>
      </c>
      <c r="J8" s="15">
        <f t="shared" ref="J8:J18" si="0">IF(AND(C8=0,D8=0,E8=0,F8=0,G8=0),0,ROUND(IF(C8=0,1,C8)*IF(D8=0,1,D8)*IF(E8=0,1,E8)*IF(F8=0,1,F8)*IF(G8=0,1,G8),2))</f>
        <v>0</v>
      </c>
      <c r="K8" s="16">
        <f t="shared" ref="K8:K18" si="1">J8*I8</f>
        <v>0</v>
      </c>
      <c r="O8" s="32" t="s">
        <v>308</v>
      </c>
    </row>
    <row r="9" spans="1:15" ht="30" customHeight="1" x14ac:dyDescent="0.6">
      <c r="A9" s="13" t="s">
        <v>310</v>
      </c>
      <c r="B9" s="20" t="str">
        <f>VLOOKUP($A9,'Fehrest-Abnye'!A5:D1171,2,0)</f>
        <v>سنگ ريزي پشت ديوارها و پي‌ها(درناژ) با سنگ ‏قلوه.‏</v>
      </c>
      <c r="C9" s="12"/>
      <c r="D9" s="12"/>
      <c r="E9" s="12"/>
      <c r="F9" s="12"/>
      <c r="G9" s="12"/>
      <c r="H9" s="11" t="str">
        <f>VLOOKUP($A9,'Fehrest-Abnye'!A5:D1171,3,0)</f>
        <v>مترمكعب</v>
      </c>
      <c r="I9" s="14">
        <f>VLOOKUP($A9,'Fehrest-Abnye'!A5:D1171,4,0)</f>
        <v>262000</v>
      </c>
      <c r="J9" s="15">
        <f t="shared" si="0"/>
        <v>0</v>
      </c>
      <c r="K9" s="16">
        <f t="shared" si="1"/>
        <v>0</v>
      </c>
      <c r="O9" s="32" t="s">
        <v>310</v>
      </c>
    </row>
    <row r="10" spans="1:15" ht="30" customHeight="1" x14ac:dyDescent="0.6">
      <c r="A10" s="13" t="s">
        <v>312</v>
      </c>
      <c r="B10" s="20" t="str">
        <f>VLOOKUP($A10,'Fehrest-Abnye'!A6:D1172,2,0)</f>
        <v>تهيه، ساخت و نصب تورسنگ (گابيون) با توري ‏گالوانيزه و سنگ قلوه.‏</v>
      </c>
      <c r="C10" s="12"/>
      <c r="D10" s="12"/>
      <c r="E10" s="12"/>
      <c r="F10" s="12"/>
      <c r="G10" s="12"/>
      <c r="H10" s="11" t="str">
        <f>VLOOKUP($A10,'Fehrest-Abnye'!A6:D1172,3,0)</f>
        <v>مترمكعب</v>
      </c>
      <c r="I10" s="14">
        <f>VLOOKUP($A10,'Fehrest-Abnye'!A6:D1172,4,0)</f>
        <v>831500</v>
      </c>
      <c r="J10" s="15">
        <f t="shared" si="0"/>
        <v>0</v>
      </c>
      <c r="K10" s="16">
        <f t="shared" si="1"/>
        <v>0</v>
      </c>
      <c r="O10" s="32" t="s">
        <v>312</v>
      </c>
    </row>
    <row r="11" spans="1:15" ht="30" customHeight="1" x14ac:dyDescent="0.6">
      <c r="A11" s="13" t="s">
        <v>312</v>
      </c>
      <c r="B11" s="20" t="str">
        <f>VLOOKUP($A11,'Fehrest-Abnye'!A7:D1173,2,0)</f>
        <v>تهيه، ساخت و نصب تورسنگ (گابيون) با توري ‏گالوانيزه و سنگ قلوه.‏</v>
      </c>
      <c r="C11" s="12"/>
      <c r="D11" s="12"/>
      <c r="E11" s="12"/>
      <c r="F11" s="12"/>
      <c r="G11" s="12"/>
      <c r="H11" s="11" t="str">
        <f>VLOOKUP($A11,'Fehrest-Abnye'!A7:D1173,3,0)</f>
        <v>مترمكعب</v>
      </c>
      <c r="I11" s="14">
        <f>VLOOKUP($A11,'Fehrest-Abnye'!A7:D1173,4,0)</f>
        <v>831500</v>
      </c>
      <c r="J11" s="15">
        <f t="shared" si="0"/>
        <v>0</v>
      </c>
      <c r="K11" s="16">
        <f t="shared" si="1"/>
        <v>0</v>
      </c>
      <c r="O11" s="32" t="s">
        <v>314</v>
      </c>
    </row>
    <row r="12" spans="1:15" ht="30" customHeight="1" x14ac:dyDescent="0.6">
      <c r="A12" s="13" t="s">
        <v>314</v>
      </c>
      <c r="B12" s="20" t="str">
        <f>VLOOKUP($A12,'Fehrest-Abnye'!A8:D1174,2,0)</f>
        <v>تهيه، ساخت و نصب تورسنگ (گابيون) با توري ‏گالوانيزه و سنگ لاشه.‏</v>
      </c>
      <c r="C12" s="12"/>
      <c r="D12" s="12"/>
      <c r="E12" s="12"/>
      <c r="F12" s="12"/>
      <c r="G12" s="12"/>
      <c r="H12" s="11" t="str">
        <f>VLOOKUP($A12,'Fehrest-Abnye'!A8:D1174,3,0)</f>
        <v>مترمكعب</v>
      </c>
      <c r="I12" s="14">
        <f>VLOOKUP($A12,'Fehrest-Abnye'!A8:D1174,4,0)</f>
        <v>1022000</v>
      </c>
      <c r="J12" s="15">
        <f t="shared" si="0"/>
        <v>0</v>
      </c>
      <c r="K12" s="16">
        <f t="shared" si="1"/>
        <v>0</v>
      </c>
      <c r="O12" s="32" t="s">
        <v>316</v>
      </c>
    </row>
    <row r="13" spans="1:15" ht="30" customHeight="1" x14ac:dyDescent="0.6">
      <c r="A13" s="13" t="s">
        <v>316</v>
      </c>
      <c r="B13" s="20" t="str">
        <f>VLOOKUP($A13,'Fehrest-Abnye'!A9:D1175,2,0)</f>
        <v>بنايي با سنگ لاشه و ملات ماسه آهك 1:3 در پي.‏</v>
      </c>
      <c r="C13" s="12"/>
      <c r="D13" s="12"/>
      <c r="E13" s="12"/>
      <c r="F13" s="12"/>
      <c r="G13" s="12"/>
      <c r="H13" s="11" t="str">
        <f>VLOOKUP($A13,'Fehrest-Abnye'!A9:D1175,3,0)</f>
        <v>مترمكعب</v>
      </c>
      <c r="I13" s="14">
        <f>VLOOKUP($A13,'Fehrest-Abnye'!A9:D1175,4,0)</f>
        <v>1006000</v>
      </c>
      <c r="J13" s="15">
        <f t="shared" si="0"/>
        <v>0</v>
      </c>
      <c r="K13" s="16">
        <f t="shared" si="1"/>
        <v>0</v>
      </c>
      <c r="O13" s="32" t="s">
        <v>318</v>
      </c>
    </row>
    <row r="14" spans="1:15" ht="30" customHeight="1" x14ac:dyDescent="0.6">
      <c r="A14" s="13" t="s">
        <v>318</v>
      </c>
      <c r="B14" s="20" t="str">
        <f>VLOOKUP($A14,'Fehrest-Abnye'!A10:D1176,2,0)</f>
        <v>بنايي با سنگ لاشه و ملات باتارد 1:2:8 در پي.‏</v>
      </c>
      <c r="C14" s="12"/>
      <c r="D14" s="12"/>
      <c r="E14" s="12"/>
      <c r="F14" s="12"/>
      <c r="G14" s="12"/>
      <c r="H14" s="11" t="str">
        <f>VLOOKUP($A14,'Fehrest-Abnye'!A10:D1176,3,0)</f>
        <v>مترمكعب</v>
      </c>
      <c r="I14" s="14">
        <f>VLOOKUP($A14,'Fehrest-Abnye'!A10:D1176,4,0)</f>
        <v>1046000</v>
      </c>
      <c r="J14" s="15">
        <f t="shared" si="0"/>
        <v>0</v>
      </c>
      <c r="K14" s="16">
        <f t="shared" si="1"/>
        <v>0</v>
      </c>
      <c r="O14" s="32" t="s">
        <v>320</v>
      </c>
    </row>
    <row r="15" spans="1:15" ht="30" customHeight="1" x14ac:dyDescent="0.6">
      <c r="A15" s="13" t="s">
        <v>320</v>
      </c>
      <c r="B15" s="20" t="str">
        <f>VLOOKUP($A15,'Fehrest-Abnye'!A11:D1177,2,0)</f>
        <v>بنايي با سنگ لاشه و ملات ماسه سيمان 1:6 در پي.‏</v>
      </c>
      <c r="C15" s="12"/>
      <c r="D15" s="12"/>
      <c r="E15" s="12"/>
      <c r="F15" s="12"/>
      <c r="G15" s="12"/>
      <c r="H15" s="11" t="str">
        <f>VLOOKUP($A15,'Fehrest-Abnye'!A11:D1177,3,0)</f>
        <v>مترمكعب</v>
      </c>
      <c r="I15" s="14">
        <f>VLOOKUP($A15,'Fehrest-Abnye'!A11:D1177,4,0)</f>
        <v>1031000</v>
      </c>
      <c r="J15" s="15">
        <f t="shared" si="0"/>
        <v>0</v>
      </c>
      <c r="K15" s="16">
        <f t="shared" si="1"/>
        <v>0</v>
      </c>
      <c r="O15" s="32" t="s">
        <v>322</v>
      </c>
    </row>
    <row r="16" spans="1:15" ht="30" customHeight="1" x14ac:dyDescent="0.6">
      <c r="A16" s="13" t="s">
        <v>322</v>
      </c>
      <c r="B16" s="20" t="str">
        <f>VLOOKUP($A16,'Fehrest-Abnye'!A12:D1178,2,0)</f>
        <v>بنايي با سنگ لاشه و ملات ماسه آهك 1:3 در ‏ديوارها و ساير محلهايي كه بالاتر از پي قرار دارند.‏</v>
      </c>
      <c r="C16" s="12"/>
      <c r="D16" s="12"/>
      <c r="E16" s="12"/>
      <c r="F16" s="12"/>
      <c r="G16" s="12"/>
      <c r="H16" s="11" t="str">
        <f>VLOOKUP($A16,'Fehrest-Abnye'!A12:D1178,3,0)</f>
        <v>مترمكعب</v>
      </c>
      <c r="I16" s="14">
        <f>VLOOKUP($A16,'Fehrest-Abnye'!A12:D1178,4,0)</f>
        <v>1206000</v>
      </c>
      <c r="J16" s="15">
        <f t="shared" si="0"/>
        <v>0</v>
      </c>
      <c r="K16" s="16">
        <f t="shared" si="1"/>
        <v>0</v>
      </c>
      <c r="O16" s="32" t="s">
        <v>324</v>
      </c>
    </row>
    <row r="17" spans="1:15" ht="30" customHeight="1" x14ac:dyDescent="0.6">
      <c r="A17" s="13" t="s">
        <v>324</v>
      </c>
      <c r="B17" s="20" t="str">
        <f>VLOOKUP($A17,'Fehrest-Abnye'!A13:D1179,2,0)</f>
        <v>بنايي با سنگ لاشه و ملات باتارد 1:2:8، در ديوارها و ‏ساير محلهايي كه بالاتر از پي قرار دارند.‏</v>
      </c>
      <c r="C17" s="12"/>
      <c r="D17" s="12"/>
      <c r="E17" s="12"/>
      <c r="F17" s="12"/>
      <c r="G17" s="12"/>
      <c r="H17" s="11" t="str">
        <f>VLOOKUP($A17,'Fehrest-Abnye'!A13:D1179,3,0)</f>
        <v>مترمكعب</v>
      </c>
      <c r="I17" s="14">
        <f>VLOOKUP($A17,'Fehrest-Abnye'!A13:D1179,4,0)</f>
        <v>1246000</v>
      </c>
      <c r="J17" s="15">
        <f t="shared" si="0"/>
        <v>0</v>
      </c>
      <c r="K17" s="16">
        <f t="shared" si="1"/>
        <v>0</v>
      </c>
      <c r="O17" s="32" t="s">
        <v>326</v>
      </c>
    </row>
    <row r="18" spans="1:15" ht="30" customHeight="1" x14ac:dyDescent="0.6">
      <c r="A18" s="13" t="s">
        <v>326</v>
      </c>
      <c r="B18" s="20" t="str">
        <f>VLOOKUP($A18,'Fehrest-Abnye'!A14:D1180,2,0)</f>
        <v>بنايي با سنگ لاشه و ملات ماسه سيمان 1:6 در ‏ديوارها و ساير محلهايي كه بالاتر از پي قرار دارند.‏</v>
      </c>
      <c r="C18" s="12"/>
      <c r="D18" s="12"/>
      <c r="E18" s="12"/>
      <c r="F18" s="12"/>
      <c r="G18" s="12"/>
      <c r="H18" s="11" t="str">
        <f>VLOOKUP($A18,'Fehrest-Abnye'!A14:D1180,3,0)</f>
        <v>مترمكعب</v>
      </c>
      <c r="I18" s="14">
        <f>VLOOKUP($A18,'Fehrest-Abnye'!A14:D1180,4,0)</f>
        <v>1150000</v>
      </c>
      <c r="J18" s="15">
        <f t="shared" si="0"/>
        <v>0</v>
      </c>
      <c r="K18" s="16">
        <f t="shared" si="1"/>
        <v>0</v>
      </c>
      <c r="O18" s="32" t="s">
        <v>328</v>
      </c>
    </row>
    <row r="19" spans="1:15" ht="30.75" customHeight="1" x14ac:dyDescent="0.6">
      <c r="A19" s="78" t="s">
        <v>2373</v>
      </c>
      <c r="B19" s="78"/>
      <c r="C19" s="78"/>
      <c r="D19" s="78"/>
      <c r="E19" s="78"/>
      <c r="F19" s="78"/>
      <c r="G19" s="78"/>
      <c r="H19" s="78"/>
      <c r="I19" s="78"/>
      <c r="J19" s="78"/>
      <c r="K19" s="16">
        <f>SUM(K7:K18)</f>
        <v>0</v>
      </c>
      <c r="O19" s="32" t="s">
        <v>330</v>
      </c>
    </row>
    <row r="20" spans="1:15" ht="20" x14ac:dyDescent="0.6">
      <c r="O20" s="32" t="s">
        <v>332</v>
      </c>
    </row>
    <row r="21" spans="1:15" ht="20" x14ac:dyDescent="0.6">
      <c r="O21" s="32" t="s">
        <v>334</v>
      </c>
    </row>
    <row r="22" spans="1:15" ht="20" x14ac:dyDescent="0.6">
      <c r="O22" s="32" t="s">
        <v>336</v>
      </c>
    </row>
    <row r="23" spans="1:15" ht="20" x14ac:dyDescent="0.6">
      <c r="O23" s="32" t="s">
        <v>338</v>
      </c>
    </row>
    <row r="24" spans="1:15" ht="20" x14ac:dyDescent="0.6">
      <c r="O24" s="32" t="s">
        <v>340</v>
      </c>
    </row>
    <row r="25" spans="1:15" ht="20" x14ac:dyDescent="0.6">
      <c r="O25" s="32" t="s">
        <v>342</v>
      </c>
    </row>
    <row r="26" spans="1:15" ht="20" x14ac:dyDescent="0.6">
      <c r="O26" s="32" t="s">
        <v>344</v>
      </c>
    </row>
    <row r="27" spans="1:15" ht="20" x14ac:dyDescent="0.6">
      <c r="O27" s="32" t="s">
        <v>346</v>
      </c>
    </row>
    <row r="28" spans="1:15" ht="20" x14ac:dyDescent="0.6">
      <c r="O28" s="32" t="s">
        <v>348</v>
      </c>
    </row>
    <row r="29" spans="1:15" ht="20" x14ac:dyDescent="0.6">
      <c r="O29" s="32" t="s">
        <v>350</v>
      </c>
    </row>
    <row r="30" spans="1:15" ht="20" x14ac:dyDescent="0.6">
      <c r="O30" s="32" t="s">
        <v>352</v>
      </c>
    </row>
    <row r="31" spans="1:15" ht="20" x14ac:dyDescent="0.6">
      <c r="O31" s="32" t="s">
        <v>354</v>
      </c>
    </row>
    <row r="32" spans="1:15" ht="20" x14ac:dyDescent="0.6">
      <c r="O32" s="32" t="s">
        <v>356</v>
      </c>
    </row>
    <row r="33" spans="15:15" ht="20" x14ac:dyDescent="0.6">
      <c r="O33" s="32" t="s">
        <v>358</v>
      </c>
    </row>
    <row r="34" spans="15:15" ht="20" x14ac:dyDescent="0.6">
      <c r="O34" s="32" t="s">
        <v>360</v>
      </c>
    </row>
    <row r="35" spans="15:15" ht="20" x14ac:dyDescent="0.6">
      <c r="O35" s="32" t="s">
        <v>362</v>
      </c>
    </row>
    <row r="36" spans="15:15" ht="20" x14ac:dyDescent="0.6">
      <c r="O36" s="32" t="s">
        <v>364</v>
      </c>
    </row>
  </sheetData>
  <dataConsolidate/>
  <mergeCells count="17">
    <mergeCell ref="A19:J19"/>
    <mergeCell ref="F5:F6"/>
    <mergeCell ref="G5:G6"/>
    <mergeCell ref="H5:H6"/>
    <mergeCell ref="I5:I6"/>
    <mergeCell ref="J5:J6"/>
    <mergeCell ref="K5:K6"/>
    <mergeCell ref="C2:E2"/>
    <mergeCell ref="F2:K2"/>
    <mergeCell ref="C3:E3"/>
    <mergeCell ref="F3:K3"/>
    <mergeCell ref="A4:K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A7:A18">
      <formula1>$O$7:$O$36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rightToLeft="1" zoomScale="80" zoomScaleNormal="80" workbookViewId="0">
      <pane ySplit="6" topLeftCell="A7" activePane="bottomLeft" state="frozen"/>
      <selection pane="bottomLeft" activeCell="M9" sqref="M9"/>
    </sheetView>
  </sheetViews>
  <sheetFormatPr defaultRowHeight="17" x14ac:dyDescent="0.6"/>
  <cols>
    <col min="1" max="1" width="8.59765625" customWidth="1"/>
    <col min="2" max="2" width="49.3984375" customWidth="1"/>
    <col min="3" max="5" width="5.69921875" customWidth="1"/>
    <col min="6" max="6" width="8" customWidth="1"/>
    <col min="7" max="7" width="5.69921875" customWidth="1"/>
    <col min="8" max="8" width="8.8984375" customWidth="1"/>
    <col min="9" max="9" width="11.69921875" customWidth="1"/>
    <col min="10" max="10" width="12.8984375" customWidth="1"/>
    <col min="11" max="11" width="16.8984375" customWidth="1"/>
    <col min="15" max="15" width="9.09765625" hidden="1" customWidth="1"/>
  </cols>
  <sheetData>
    <row r="1" spans="1:15" ht="32.15" customHeight="1" x14ac:dyDescent="0.6"/>
    <row r="2" spans="1:15" ht="18.5" x14ac:dyDescent="0.6">
      <c r="A2" s="19" t="s">
        <v>2364</v>
      </c>
      <c r="B2" s="19">
        <f>'اطلاعات پروژه'!C3</f>
        <v>0</v>
      </c>
      <c r="C2" s="81" t="s">
        <v>2365</v>
      </c>
      <c r="D2" s="81"/>
      <c r="E2" s="81"/>
      <c r="F2" s="82">
        <f>'اطلاعات پروژه'!E3</f>
        <v>0</v>
      </c>
      <c r="G2" s="82"/>
      <c r="H2" s="82"/>
      <c r="I2" s="82"/>
      <c r="J2" s="82"/>
      <c r="K2" s="82"/>
    </row>
    <row r="3" spans="1:15" ht="18.5" x14ac:dyDescent="0.6">
      <c r="A3" s="19" t="s">
        <v>2361</v>
      </c>
      <c r="B3" s="19">
        <f>'اطلاعات پروژه'!C4</f>
        <v>0</v>
      </c>
      <c r="C3" s="81" t="s">
        <v>2366</v>
      </c>
      <c r="D3" s="81"/>
      <c r="E3" s="81"/>
      <c r="F3" s="82">
        <f>'اطلاعات پروژه'!E4</f>
        <v>0</v>
      </c>
      <c r="G3" s="82"/>
      <c r="H3" s="82"/>
      <c r="I3" s="82"/>
      <c r="J3" s="82"/>
      <c r="K3" s="82"/>
    </row>
    <row r="4" spans="1:15" ht="28.5" customHeight="1" x14ac:dyDescent="0.6">
      <c r="A4" s="79" t="str">
        <f>'خلاصه مالی فصلهای ابنیه'!C10</f>
        <v>قالب بندی چوبی</v>
      </c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15" ht="20.149999999999999" customHeight="1" x14ac:dyDescent="0.6">
      <c r="A5" s="83" t="s">
        <v>2346</v>
      </c>
      <c r="B5" s="85" t="s">
        <v>2347</v>
      </c>
      <c r="C5" s="87" t="s">
        <v>2367</v>
      </c>
      <c r="D5" s="87" t="s">
        <v>2368</v>
      </c>
      <c r="E5" s="87" t="s">
        <v>2369</v>
      </c>
      <c r="F5" s="89" t="s">
        <v>2370</v>
      </c>
      <c r="G5" s="87" t="s">
        <v>2371</v>
      </c>
      <c r="H5" s="91" t="s">
        <v>2348</v>
      </c>
      <c r="I5" s="93" t="s">
        <v>2372</v>
      </c>
      <c r="J5" s="95" t="s">
        <v>2349</v>
      </c>
      <c r="K5" s="93" t="s">
        <v>2362</v>
      </c>
    </row>
    <row r="6" spans="1:15" ht="20.149999999999999" customHeight="1" x14ac:dyDescent="0.6">
      <c r="A6" s="84"/>
      <c r="B6" s="86"/>
      <c r="C6" s="88"/>
      <c r="D6" s="88"/>
      <c r="E6" s="88"/>
      <c r="F6" s="90"/>
      <c r="G6" s="88"/>
      <c r="H6" s="92"/>
      <c r="I6" s="94"/>
      <c r="J6" s="96"/>
      <c r="K6" s="94"/>
    </row>
    <row r="7" spans="1:15" ht="44.25" customHeight="1" x14ac:dyDescent="0.6">
      <c r="A7" s="13" t="s">
        <v>366</v>
      </c>
      <c r="B7" s="20" t="str">
        <f>VLOOKUP($A7,'Fehrest-Abnye'!A3:D1169,2,0)</f>
        <v>تهيه وسايل و قالب‌بندي با استفاده از تخته نراد ‏خارجي، درپي‌ها و شناژهاي مربوط به آن‎.‎</v>
      </c>
      <c r="C7" s="12"/>
      <c r="D7" s="12"/>
      <c r="E7" s="12"/>
      <c r="F7" s="12"/>
      <c r="G7" s="12"/>
      <c r="H7" s="11" t="str">
        <f>VLOOKUP($A7,'Fehrest-Abnye'!A3:D1169,3,0)</f>
        <v>مترمربع</v>
      </c>
      <c r="I7" s="14">
        <f>VLOOKUP($A7,'Fehrest-Abnye'!A3:D1169,4,0)</f>
        <v>226500</v>
      </c>
      <c r="J7" s="15">
        <f>IF(AND(C7=0,D7=0,E7=0,F7=0,G7=0),0,ROUND(IF(C7=0,1,C7)*IF(D7=0,1,D7)*IF(E7=0,1,E7)*IF(F7=0,1,F7)*IF(G7=0,1,G7),2))</f>
        <v>0</v>
      </c>
      <c r="K7" s="16">
        <f>J7*I7</f>
        <v>0</v>
      </c>
      <c r="O7" s="32" t="s">
        <v>366</v>
      </c>
    </row>
    <row r="8" spans="1:15" ht="30" customHeight="1" x14ac:dyDescent="0.6">
      <c r="A8" s="13" t="s">
        <v>368</v>
      </c>
      <c r="B8" s="20" t="str">
        <f>VLOOKUP($A8,'Fehrest-Abnye'!A4:D1170,2,0)</f>
        <v>تهيه وسايل و قالب‌بندي با استفاده تخته نراد خارجي، ‏در ديوارهاي بتني كه ارتفاع ديوار حداكثر 3.5 متر ‏باشد.‏</v>
      </c>
      <c r="C8" s="12"/>
      <c r="D8" s="12"/>
      <c r="E8" s="12"/>
      <c r="F8" s="12"/>
      <c r="G8" s="12"/>
      <c r="H8" s="11" t="str">
        <f>VLOOKUP($A8,'Fehrest-Abnye'!A4:D1170,3,0)</f>
        <v>مترمربع</v>
      </c>
      <c r="I8" s="14">
        <f>VLOOKUP($A8,'Fehrest-Abnye'!A4:D1170,4,0)</f>
        <v>341500</v>
      </c>
      <c r="J8" s="15">
        <f t="shared" ref="J8:J18" si="0">IF(AND(C8=0,D8=0,E8=0,F8=0,G8=0),0,ROUND(IF(C8=0,1,C8)*IF(D8=0,1,D8)*IF(E8=0,1,E8)*IF(F8=0,1,F8)*IF(G8=0,1,G8),2))</f>
        <v>0</v>
      </c>
      <c r="K8" s="16">
        <f t="shared" ref="K8:K18" si="1">J8*I8</f>
        <v>0</v>
      </c>
      <c r="O8" s="32" t="s">
        <v>368</v>
      </c>
    </row>
    <row r="9" spans="1:15" ht="30" customHeight="1" x14ac:dyDescent="0.6">
      <c r="A9" s="13" t="s">
        <v>370</v>
      </c>
      <c r="B9" s="20" t="str">
        <f>VLOOKUP($A9,'Fehrest-Abnye'!A5:D1171,2,0)</f>
        <v>تهيه وسايل و قالب‌بندي با استفاده از تخته نراد ‏خارجي در ديوارهاي بتني كه ارتفاع ديوار بيش از ‏‏3.5 متر و حداكثر 5.5 متر باشد.‏</v>
      </c>
      <c r="C9" s="12"/>
      <c r="D9" s="12"/>
      <c r="E9" s="12"/>
      <c r="F9" s="12"/>
      <c r="G9" s="12"/>
      <c r="H9" s="11" t="str">
        <f>VLOOKUP($A9,'Fehrest-Abnye'!A5:D1171,3,0)</f>
        <v>مترمربع</v>
      </c>
      <c r="I9" s="14">
        <f>VLOOKUP($A9,'Fehrest-Abnye'!A5:D1171,4,0)</f>
        <v>371000</v>
      </c>
      <c r="J9" s="15">
        <f t="shared" si="0"/>
        <v>0</v>
      </c>
      <c r="K9" s="16">
        <f t="shared" si="1"/>
        <v>0</v>
      </c>
      <c r="O9" s="32" t="s">
        <v>370</v>
      </c>
    </row>
    <row r="10" spans="1:15" ht="30" customHeight="1" x14ac:dyDescent="0.6">
      <c r="A10" s="13" t="s">
        <v>372</v>
      </c>
      <c r="B10" s="20" t="str">
        <f>VLOOKUP($A10,'Fehrest-Abnye'!A6:D1172,2,0)</f>
        <v>تهيه وسايل و قالب‌بندي با استفاده از تخته نراد ‏خارجي در ديوار‌هاي بتني كه ارتفاع ديوار بيش از ‏‏5.5 متر و حداكثر 7.5 متر باشد.‏</v>
      </c>
      <c r="C10" s="12"/>
      <c r="D10" s="12"/>
      <c r="E10" s="12"/>
      <c r="F10" s="12"/>
      <c r="G10" s="12"/>
      <c r="H10" s="11" t="str">
        <f>VLOOKUP($A10,'Fehrest-Abnye'!A6:D1172,3,0)</f>
        <v>مترمربع</v>
      </c>
      <c r="I10" s="14">
        <f>VLOOKUP($A10,'Fehrest-Abnye'!A6:D1172,4,0)</f>
        <v>391500</v>
      </c>
      <c r="J10" s="15">
        <f t="shared" si="0"/>
        <v>0</v>
      </c>
      <c r="K10" s="16">
        <f t="shared" si="1"/>
        <v>0</v>
      </c>
      <c r="O10" s="32" t="s">
        <v>372</v>
      </c>
    </row>
    <row r="11" spans="1:15" ht="30" customHeight="1" x14ac:dyDescent="0.6">
      <c r="A11" s="13" t="s">
        <v>374</v>
      </c>
      <c r="B11" s="20" t="str">
        <f>VLOOKUP($A11,'Fehrest-Abnye'!A7:D1173,2,0)</f>
        <v>تهيه وسايل و قالب‌بندي با استفاده از تخته نراد ‏خارجي در ديوار‌هاي بتني كه ارتفاع ديوار بيش از ‏‏7.5 متر و حداكثر10 متر باشد.‏</v>
      </c>
      <c r="C11" s="12"/>
      <c r="D11" s="12"/>
      <c r="E11" s="12"/>
      <c r="F11" s="12"/>
      <c r="G11" s="12"/>
      <c r="H11" s="11" t="str">
        <f>VLOOKUP($A11,'Fehrest-Abnye'!A7:D1173,3,0)</f>
        <v>مترمربع</v>
      </c>
      <c r="I11" s="14">
        <f>VLOOKUP($A11,'Fehrest-Abnye'!A7:D1173,4,0)</f>
        <v>418000</v>
      </c>
      <c r="J11" s="15">
        <f t="shared" si="0"/>
        <v>0</v>
      </c>
      <c r="K11" s="16">
        <f t="shared" si="1"/>
        <v>0</v>
      </c>
      <c r="O11" s="32" t="s">
        <v>374</v>
      </c>
    </row>
    <row r="12" spans="1:15" ht="30" customHeight="1" x14ac:dyDescent="0.6">
      <c r="A12" s="13" t="s">
        <v>376</v>
      </c>
      <c r="B12" s="20" t="str">
        <f>VLOOKUP($A12,'Fehrest-Abnye'!A8:D1174,2,0)</f>
        <v>تهيه وسايل و قالب‌بندي با استفاده از تخته نراد ‏خارجي، در ستونها و شناژهاي قايم با مقطع چهار ‏ضلعي تا ارتفاع حداكثر 3.5 متر.‏</v>
      </c>
      <c r="C12" s="12"/>
      <c r="D12" s="12"/>
      <c r="E12" s="12"/>
      <c r="F12" s="12"/>
      <c r="G12" s="12"/>
      <c r="H12" s="11" t="str">
        <f>VLOOKUP($A12,'Fehrest-Abnye'!A8:D1174,3,0)</f>
        <v>مترمربع</v>
      </c>
      <c r="I12" s="14">
        <f>VLOOKUP($A12,'Fehrest-Abnye'!A8:D1174,4,0)</f>
        <v>350500</v>
      </c>
      <c r="J12" s="15">
        <f t="shared" si="0"/>
        <v>0</v>
      </c>
      <c r="K12" s="16">
        <f t="shared" si="1"/>
        <v>0</v>
      </c>
      <c r="O12" s="32" t="s">
        <v>376</v>
      </c>
    </row>
    <row r="13" spans="1:15" ht="30" customHeight="1" x14ac:dyDescent="0.6">
      <c r="A13" s="13" t="s">
        <v>378</v>
      </c>
      <c r="B13" s="20" t="str">
        <f>VLOOKUP($A13,'Fehrest-Abnye'!A9:D1175,2,0)</f>
        <v>تهيه وسايل و قالب‌بندي با استفاده از تخته نراد ‏خارجي، در ستونها و شناژهاي قايم با مقطع چهار ‏ضلعي كه ارتفاع آن بيش از 3.5 متر و حداكثر 5.5 ‏متر باشد.‏</v>
      </c>
      <c r="C13" s="12"/>
      <c r="D13" s="12"/>
      <c r="E13" s="12"/>
      <c r="F13" s="12"/>
      <c r="G13" s="12"/>
      <c r="H13" s="11" t="str">
        <f>VLOOKUP($A13,'Fehrest-Abnye'!A9:D1175,3,0)</f>
        <v>مترمربع</v>
      </c>
      <c r="I13" s="14">
        <f>VLOOKUP($A13,'Fehrest-Abnye'!A9:D1175,4,0)</f>
        <v>373500</v>
      </c>
      <c r="J13" s="15">
        <f t="shared" si="0"/>
        <v>0</v>
      </c>
      <c r="K13" s="16">
        <f t="shared" si="1"/>
        <v>0</v>
      </c>
      <c r="O13" s="32" t="s">
        <v>378</v>
      </c>
    </row>
    <row r="14" spans="1:15" ht="30" customHeight="1" x14ac:dyDescent="0.6">
      <c r="A14" s="13" t="s">
        <v>380</v>
      </c>
      <c r="B14" s="20" t="str">
        <f>VLOOKUP($A14,'Fehrest-Abnye'!A10:D1176,2,0)</f>
        <v>تهيه وسايل و قالب‌بندي با استفاده از تخته نراد ‏خارجي، در ستونها و شناژهاي قايم با مقطع چهار ‏ضلعي كه ارتفاع آن بيش از 5.5 متر و حداكثر 7.5 ‏متر باشد.‏</v>
      </c>
      <c r="C14" s="12"/>
      <c r="D14" s="12"/>
      <c r="E14" s="12"/>
      <c r="F14" s="12"/>
      <c r="G14" s="12"/>
      <c r="H14" s="11" t="str">
        <f>VLOOKUP($A14,'Fehrest-Abnye'!A10:D1176,3,0)</f>
        <v>مترمربع</v>
      </c>
      <c r="I14" s="14">
        <f>VLOOKUP($A14,'Fehrest-Abnye'!A10:D1176,4,0)</f>
        <v>407000</v>
      </c>
      <c r="J14" s="15">
        <f t="shared" si="0"/>
        <v>0</v>
      </c>
      <c r="K14" s="16">
        <f t="shared" si="1"/>
        <v>0</v>
      </c>
      <c r="O14" s="32" t="s">
        <v>380</v>
      </c>
    </row>
    <row r="15" spans="1:15" ht="30" customHeight="1" x14ac:dyDescent="0.6">
      <c r="A15" s="13" t="s">
        <v>382</v>
      </c>
      <c r="B15" s="20" t="str">
        <f>VLOOKUP($A15,'Fehrest-Abnye'!A11:D1177,2,0)</f>
        <v>تهيه وسايل و قالب‌بندي با استفاده از تخته نراد ‏خارجي، در ستونها و شناژهاي قايم با مقطع چهار ‏ضلعي كه ارتفاع آن بيش از 7.5 متر و حداكثر10 متر ‏باشد.‏</v>
      </c>
      <c r="C15" s="12"/>
      <c r="D15" s="12"/>
      <c r="E15" s="12"/>
      <c r="F15" s="12"/>
      <c r="G15" s="12"/>
      <c r="H15" s="11" t="str">
        <f>VLOOKUP($A15,'Fehrest-Abnye'!A11:D1177,3,0)</f>
        <v>مترمربع</v>
      </c>
      <c r="I15" s="14">
        <f>VLOOKUP($A15,'Fehrest-Abnye'!A11:D1177,4,0)</f>
        <v>420500</v>
      </c>
      <c r="J15" s="15">
        <f t="shared" si="0"/>
        <v>0</v>
      </c>
      <c r="K15" s="16">
        <f t="shared" si="1"/>
        <v>0</v>
      </c>
      <c r="O15" s="32" t="s">
        <v>382</v>
      </c>
    </row>
    <row r="16" spans="1:15" ht="30" customHeight="1" x14ac:dyDescent="0.6">
      <c r="A16" s="13" t="s">
        <v>390</v>
      </c>
      <c r="B16" s="20" t="str">
        <f>VLOOKUP($A16,'Fehrest-Abnye'!A12:D1178,2,0)</f>
        <v>تهيه وسايل و قالب‌بندي با استفاده از تخته نراد ‏خارجي، در تاوه‌ها (دالها) در صورتي كه ارتفاع بيش ‏از 7.5 متر و حداكثر10 متر باشد.‏</v>
      </c>
      <c r="C16" s="12"/>
      <c r="D16" s="12"/>
      <c r="E16" s="12"/>
      <c r="F16" s="12"/>
      <c r="G16" s="12"/>
      <c r="H16" s="11" t="str">
        <f>VLOOKUP($A16,'Fehrest-Abnye'!A12:D1178,3,0)</f>
        <v>مترمربع</v>
      </c>
      <c r="I16" s="14">
        <f>VLOOKUP($A16,'Fehrest-Abnye'!A12:D1178,4,0)</f>
        <v>579500</v>
      </c>
      <c r="J16" s="15">
        <f t="shared" si="0"/>
        <v>0</v>
      </c>
      <c r="K16" s="16">
        <f t="shared" si="1"/>
        <v>0</v>
      </c>
      <c r="O16" s="32" t="s">
        <v>384</v>
      </c>
    </row>
    <row r="17" spans="1:15" ht="30" customHeight="1" x14ac:dyDescent="0.6">
      <c r="A17" s="13" t="s">
        <v>408</v>
      </c>
      <c r="B17" s="20" t="str">
        <f>VLOOKUP($A17,'Fehrest-Abnye'!A13:D1179,2,0)</f>
        <v>اضافه بها براي قالب‌بندي جدار خارجي ديوارها، ‏تيرها و ستونها، با استفاده از تخته نراد خارجي .‏</v>
      </c>
      <c r="C17" s="12"/>
      <c r="D17" s="12"/>
      <c r="E17" s="12"/>
      <c r="F17" s="12"/>
      <c r="G17" s="12"/>
      <c r="H17" s="11" t="str">
        <f>VLOOKUP($A17,'Fehrest-Abnye'!A13:D1179,3,0)</f>
        <v>مترمربع</v>
      </c>
      <c r="I17" s="14">
        <f>VLOOKUP($A17,'Fehrest-Abnye'!A13:D1179,4,0)</f>
        <v>87600</v>
      </c>
      <c r="J17" s="15">
        <f t="shared" si="0"/>
        <v>0</v>
      </c>
      <c r="K17" s="16">
        <f t="shared" si="1"/>
        <v>0</v>
      </c>
      <c r="O17" s="32" t="s">
        <v>386</v>
      </c>
    </row>
    <row r="18" spans="1:15" ht="30" customHeight="1" x14ac:dyDescent="0.6">
      <c r="A18" s="13" t="s">
        <v>410</v>
      </c>
      <c r="B18" s="20" t="str">
        <f>VLOOKUP($A18,'Fehrest-Abnye'!A14:D1180,2,0)</f>
        <v>اضافه بها به رديف‌هاي 050201 تا 050204، در ‏صورتي كه به‌جاي بولت از فاصله نگهدارهاي ‏مخصوص با صفحه آب بند استفاده شود.‏</v>
      </c>
      <c r="C18" s="12"/>
      <c r="D18" s="12"/>
      <c r="E18" s="12"/>
      <c r="F18" s="12"/>
      <c r="G18" s="12"/>
      <c r="H18" s="11" t="str">
        <f>VLOOKUP($A18,'Fehrest-Abnye'!A14:D1180,3,0)</f>
        <v>مترمربع</v>
      </c>
      <c r="I18" s="14">
        <f>VLOOKUP($A18,'Fehrest-Abnye'!A14:D1180,4,0)</f>
        <v>3920</v>
      </c>
      <c r="J18" s="15">
        <f t="shared" si="0"/>
        <v>0</v>
      </c>
      <c r="K18" s="16">
        <f t="shared" si="1"/>
        <v>0</v>
      </c>
      <c r="O18" s="32" t="s">
        <v>388</v>
      </c>
    </row>
    <row r="19" spans="1:15" ht="30.75" customHeight="1" x14ac:dyDescent="0.6">
      <c r="A19" s="78" t="s">
        <v>2373</v>
      </c>
      <c r="B19" s="78"/>
      <c r="C19" s="78"/>
      <c r="D19" s="78"/>
      <c r="E19" s="78"/>
      <c r="F19" s="78"/>
      <c r="G19" s="78"/>
      <c r="H19" s="78"/>
      <c r="I19" s="78"/>
      <c r="J19" s="78"/>
      <c r="K19" s="16">
        <f>SUM(K7:K18)</f>
        <v>0</v>
      </c>
      <c r="O19" s="32" t="s">
        <v>390</v>
      </c>
    </row>
    <row r="20" spans="1:15" ht="20" x14ac:dyDescent="0.6">
      <c r="O20" s="32" t="s">
        <v>392</v>
      </c>
    </row>
    <row r="21" spans="1:15" ht="20" x14ac:dyDescent="0.6">
      <c r="O21" s="32" t="s">
        <v>394</v>
      </c>
    </row>
    <row r="22" spans="1:15" ht="20" x14ac:dyDescent="0.6">
      <c r="O22" s="32" t="s">
        <v>396</v>
      </c>
    </row>
    <row r="23" spans="1:15" ht="20" x14ac:dyDescent="0.6">
      <c r="O23" s="32" t="s">
        <v>398</v>
      </c>
    </row>
    <row r="24" spans="1:15" ht="20" x14ac:dyDescent="0.6">
      <c r="O24" s="32" t="s">
        <v>400</v>
      </c>
    </row>
    <row r="25" spans="1:15" ht="20" x14ac:dyDescent="0.6">
      <c r="O25" s="32" t="s">
        <v>402</v>
      </c>
    </row>
    <row r="26" spans="1:15" ht="20" x14ac:dyDescent="0.6">
      <c r="O26" s="32" t="s">
        <v>404</v>
      </c>
    </row>
    <row r="27" spans="1:15" ht="20" x14ac:dyDescent="0.6">
      <c r="O27" s="32" t="s">
        <v>406</v>
      </c>
    </row>
    <row r="28" spans="1:15" ht="20" x14ac:dyDescent="0.6">
      <c r="O28" s="32" t="s">
        <v>408</v>
      </c>
    </row>
    <row r="29" spans="1:15" ht="20" x14ac:dyDescent="0.6">
      <c r="O29" s="32" t="s">
        <v>410</v>
      </c>
    </row>
    <row r="30" spans="1:15" ht="20" x14ac:dyDescent="0.6">
      <c r="O30" s="32" t="s">
        <v>412</v>
      </c>
    </row>
    <row r="31" spans="1:15" ht="20" x14ac:dyDescent="0.6">
      <c r="O31" s="32" t="s">
        <v>414</v>
      </c>
    </row>
    <row r="32" spans="1:15" ht="20" x14ac:dyDescent="0.6">
      <c r="O32" s="32" t="s">
        <v>416</v>
      </c>
    </row>
    <row r="33" spans="15:15" ht="20" x14ac:dyDescent="0.6">
      <c r="O33" s="32" t="s">
        <v>418</v>
      </c>
    </row>
    <row r="34" spans="15:15" ht="20" x14ac:dyDescent="0.6">
      <c r="O34" s="32" t="s">
        <v>420</v>
      </c>
    </row>
    <row r="35" spans="15:15" ht="20" x14ac:dyDescent="0.6">
      <c r="O35" s="32" t="s">
        <v>422</v>
      </c>
    </row>
    <row r="36" spans="15:15" ht="20" x14ac:dyDescent="0.6">
      <c r="O36" s="32" t="s">
        <v>424</v>
      </c>
    </row>
    <row r="37" spans="15:15" ht="20" x14ac:dyDescent="0.6">
      <c r="O37" s="32" t="s">
        <v>426</v>
      </c>
    </row>
    <row r="38" spans="15:15" ht="20" x14ac:dyDescent="0.6">
      <c r="O38" s="32" t="s">
        <v>428</v>
      </c>
    </row>
    <row r="39" spans="15:15" ht="20" x14ac:dyDescent="0.6">
      <c r="O39" s="32" t="s">
        <v>431</v>
      </c>
    </row>
    <row r="40" spans="15:15" ht="20" x14ac:dyDescent="0.6">
      <c r="O40" s="32" t="s">
        <v>433</v>
      </c>
    </row>
    <row r="41" spans="15:15" ht="20" x14ac:dyDescent="0.6">
      <c r="O41" s="32" t="s">
        <v>435</v>
      </c>
    </row>
    <row r="42" spans="15:15" ht="20" x14ac:dyDescent="0.6">
      <c r="O42" s="32" t="s">
        <v>437</v>
      </c>
    </row>
  </sheetData>
  <dataConsolidate/>
  <mergeCells count="17">
    <mergeCell ref="A19:J19"/>
    <mergeCell ref="F5:F6"/>
    <mergeCell ref="G5:G6"/>
    <mergeCell ref="H5:H6"/>
    <mergeCell ref="I5:I6"/>
    <mergeCell ref="J5:J6"/>
    <mergeCell ref="K5:K6"/>
    <mergeCell ref="C2:E2"/>
    <mergeCell ref="F2:K2"/>
    <mergeCell ref="C3:E3"/>
    <mergeCell ref="F3:K3"/>
    <mergeCell ref="A4:K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A7:A18">
      <formula1>$O$7:$O$42</formula1>
    </dataValidation>
  </dataValidations>
  <pageMargins left="0.39370078740157483" right="0.59055118110236227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1</vt:i4>
      </vt:variant>
    </vt:vector>
  </HeadingPairs>
  <TitlesOfParts>
    <vt:vector size="34" baseType="lpstr">
      <vt:lpstr>فهرست فصلها</vt:lpstr>
      <vt:lpstr>Fehrest-Abnye</vt:lpstr>
      <vt:lpstr>اطلاعات پروژه</vt:lpstr>
      <vt:lpstr>خلاصه مالی فصلهای ابنیه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'Fehrest-Abnye'!ABNYEH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</dc:creator>
  <cp:lastModifiedBy>asus</cp:lastModifiedBy>
  <cp:lastPrinted>2016-04-01T06:57:33Z</cp:lastPrinted>
  <dcterms:created xsi:type="dcterms:W3CDTF">2016-03-31T20:45:18Z</dcterms:created>
  <dcterms:modified xsi:type="dcterms:W3CDTF">2017-06-11T11:38:33Z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